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815" windowHeight="7155" tabRatio="910"/>
  </bookViews>
  <sheets>
    <sheet name="Sheet1" sheetId="234" r:id="rId1"/>
    <sheet name="first" sheetId="179" r:id="rId2"/>
    <sheet name="Preface" sheetId="95" r:id="rId3"/>
    <sheet name="Index  " sheetId="182" r:id="rId4"/>
    <sheet name="Introduction " sheetId="183" r:id="rId5"/>
    <sheet name="Data " sheetId="98" r:id="rId6"/>
    <sheet name="Concepts " sheetId="99" r:id="rId7"/>
    <sheet name="CH1" sheetId="3" r:id="rId8"/>
    <sheet name="1 " sheetId="202" r:id="rId9"/>
    <sheet name="2" sheetId="203" r:id="rId10"/>
    <sheet name="CH2" sheetId="207" r:id="rId11"/>
    <sheet name="3" sheetId="204" r:id="rId12"/>
    <sheet name="4" sheetId="205" r:id="rId13"/>
    <sheet name="5" sheetId="208" r:id="rId14"/>
    <sheet name="6" sheetId="209" r:id="rId15"/>
    <sheet name="7" sheetId="210" r:id="rId16"/>
    <sheet name="8" sheetId="211" r:id="rId17"/>
    <sheet name="9" sheetId="212" r:id="rId18"/>
    <sheet name="10" sheetId="213" r:id="rId19"/>
    <sheet name="11" sheetId="214" r:id="rId20"/>
    <sheet name="12" sheetId="215" r:id="rId21"/>
    <sheet name="13" sheetId="216" r:id="rId22"/>
    <sheet name="14" sheetId="217" r:id="rId23"/>
    <sheet name="15" sheetId="218" r:id="rId24"/>
    <sheet name="16" sheetId="219" r:id="rId25"/>
    <sheet name="CH3" sheetId="206" r:id="rId26"/>
    <sheet name="17" sheetId="220" r:id="rId27"/>
    <sheet name="18" sheetId="221" r:id="rId28"/>
    <sheet name="19" sheetId="222" r:id="rId29"/>
    <sheet name="20" sheetId="223" r:id="rId30"/>
    <sheet name="21" sheetId="224" r:id="rId31"/>
    <sheet name="22" sheetId="225" r:id="rId32"/>
    <sheet name="23" sheetId="226" r:id="rId33"/>
    <sheet name="24" sheetId="227" r:id="rId34"/>
    <sheet name="25" sheetId="228" r:id="rId35"/>
    <sheet name="26" sheetId="229" r:id="rId36"/>
    <sheet name="27" sheetId="230" r:id="rId37"/>
    <sheet name="28" sheetId="231" r:id="rId38"/>
    <sheet name="29" sheetId="232" r:id="rId39"/>
    <sheet name="30" sheetId="233" r:id="rId40"/>
    <sheet name="CH4" sheetId="47" r:id="rId41"/>
    <sheet name="31" sheetId="135" r:id="rId42"/>
    <sheet name="32" sheetId="136" r:id="rId43"/>
    <sheet name="33" sheetId="137" r:id="rId44"/>
    <sheet name="34" sheetId="138" r:id="rId45"/>
    <sheet name="35" sheetId="139" r:id="rId46"/>
    <sheet name="36" sheetId="140" r:id="rId47"/>
    <sheet name="37" sheetId="86" r:id="rId48"/>
    <sheet name="38" sheetId="141" r:id="rId49"/>
    <sheet name="39" sheetId="142" r:id="rId50"/>
    <sheet name="40" sheetId="143" r:id="rId51"/>
    <sheet name="41" sheetId="144" r:id="rId52"/>
    <sheet name="42" sheetId="145" r:id="rId53"/>
    <sheet name="43" sheetId="161" r:id="rId54"/>
    <sheet name="44" sheetId="147" r:id="rId55"/>
  </sheets>
  <definedNames>
    <definedName name="_xlnm.Print_Area" localSheetId="8">'1 '!$A$1:$J$16</definedName>
    <definedName name="_xlnm.Print_Area" localSheetId="18">'10'!$A$1:$N$14</definedName>
    <definedName name="_xlnm.Print_Area" localSheetId="19">'11'!$A$1:$N$68</definedName>
    <definedName name="_xlnm.Print_Area" localSheetId="20">'12'!$A$1:$K$28</definedName>
    <definedName name="_xlnm.Print_Area" localSheetId="21">'13'!$A$1:$M$17</definedName>
    <definedName name="_xlnm.Print_Area" localSheetId="22">'14'!$A$1:$M$70</definedName>
    <definedName name="_xlnm.Print_Area" localSheetId="23">'15'!$A$1:$K$17</definedName>
    <definedName name="_xlnm.Print_Area" localSheetId="24">'16'!$A$1:$K$71</definedName>
    <definedName name="_xlnm.Print_Area" localSheetId="26">'17'!$A$1:$M$16</definedName>
    <definedName name="_xlnm.Print_Area" localSheetId="27">'18'!$A$1:$M$69</definedName>
    <definedName name="_xlnm.Print_Area" localSheetId="28">'19'!$A$1:$J$17</definedName>
    <definedName name="_xlnm.Print_Area" localSheetId="9">'2'!$A$1:$J$71</definedName>
    <definedName name="_xlnm.Print_Area" localSheetId="29">'20'!$A$1:$J$69</definedName>
    <definedName name="_xlnm.Print_Area" localSheetId="30">'21'!$A$1:$J$20</definedName>
    <definedName name="_xlnm.Print_Area" localSheetId="31">'22'!$A$1:$L$14</definedName>
    <definedName name="_xlnm.Print_Area" localSheetId="32">'23'!$A$1:$L$67</definedName>
    <definedName name="_xlnm.Print_Area" localSheetId="33">'24'!$A$1:$N$14</definedName>
    <definedName name="_xlnm.Print_Area" localSheetId="34">'25'!$A$1:$N$67</definedName>
    <definedName name="_xlnm.Print_Area" localSheetId="35">'26'!$A$1:$K$29</definedName>
    <definedName name="_xlnm.Print_Area" localSheetId="36">'27'!$A$1:$M$16</definedName>
    <definedName name="_xlnm.Print_Area" localSheetId="37">'28'!$A$1:$M$69</definedName>
    <definedName name="_xlnm.Print_Area" localSheetId="38">'29'!$A$1:$K$17</definedName>
    <definedName name="_xlnm.Print_Area" localSheetId="11">'3'!$A$1:$M$16</definedName>
    <definedName name="_xlnm.Print_Area" localSheetId="39">'30'!$A$1:$K$70</definedName>
    <definedName name="_xlnm.Print_Area" localSheetId="41">'31'!$A$1:$M$16</definedName>
    <definedName name="_xlnm.Print_Area" localSheetId="42">'32'!$A$1:$M$71</definedName>
    <definedName name="_xlnm.Print_Area" localSheetId="43">'33'!$A$1:$J$17</definedName>
    <definedName name="_xlnm.Print_Area" localSheetId="44">'34'!$A$1:$J$70</definedName>
    <definedName name="_xlnm.Print_Area" localSheetId="45">'35'!$A$1:$J$20</definedName>
    <definedName name="_xlnm.Print_Area" localSheetId="46">'36'!$A$1:$L$14</definedName>
    <definedName name="_xlnm.Print_Area" localSheetId="47">'37'!$A$1:$L$69</definedName>
    <definedName name="_xlnm.Print_Area" localSheetId="48">'38'!$A$1:$N$14</definedName>
    <definedName name="_xlnm.Print_Area" localSheetId="49">'39'!$A$1:$N$68</definedName>
    <definedName name="_xlnm.Print_Area" localSheetId="12">'4'!$A$1:$M$63</definedName>
    <definedName name="_xlnm.Print_Area" localSheetId="50">'40'!$A$1:$K$29</definedName>
    <definedName name="_xlnm.Print_Area" localSheetId="51">'41'!$A$1:$M$16</definedName>
    <definedName name="_xlnm.Print_Area" localSheetId="52">'42'!$A$1:$M$71</definedName>
    <definedName name="_xlnm.Print_Area" localSheetId="54">'44'!$A$1:$K$72</definedName>
    <definedName name="_xlnm.Print_Area" localSheetId="13">'5'!$A$1:$J$16</definedName>
    <definedName name="_xlnm.Print_Area" localSheetId="14">'6'!$A$1:$J$63</definedName>
    <definedName name="_xlnm.Print_Area" localSheetId="15">'7'!$A$1:$J$20</definedName>
    <definedName name="_xlnm.Print_Area" localSheetId="16">'8'!$A$1:$L$14</definedName>
    <definedName name="_xlnm.Print_Area" localSheetId="17">'9'!$A$1:$L$68</definedName>
    <definedName name="_xlnm.Print_Area" localSheetId="7">'CH1'!$A$1:$A$1</definedName>
    <definedName name="_xlnm.Print_Area" localSheetId="10">'CH2'!$A$1:$A$1</definedName>
    <definedName name="_xlnm.Print_Area" localSheetId="25">'CH3'!$A$1:$A$1</definedName>
    <definedName name="_xlnm.Print_Area" localSheetId="40">'CH4'!$A$1</definedName>
    <definedName name="_xlnm.Print_Area" localSheetId="6">'Concepts '!$A$1:$E$91</definedName>
    <definedName name="_xlnm.Print_Area" localSheetId="5">'Data '!$A$1:$E$9</definedName>
    <definedName name="_xlnm.Print_Area" localSheetId="1">first!$A$1:$D$7</definedName>
    <definedName name="_xlnm.Print_Area" localSheetId="3">'Index  '!$A$1:$E$58</definedName>
    <definedName name="_xlnm.Print_Area" localSheetId="4">'Introduction '!$A$1:$E$16</definedName>
    <definedName name="_xlnm.Print_Area" localSheetId="2">Preface!$A$1:$E$7</definedName>
    <definedName name="_xlnm.Print_Titles" localSheetId="19">'11'!$1:$10</definedName>
    <definedName name="_xlnm.Print_Titles" localSheetId="22">'14'!$1:$12</definedName>
    <definedName name="_xlnm.Print_Titles" localSheetId="24">'16'!$1:$12</definedName>
    <definedName name="_xlnm.Print_Titles" localSheetId="27">'18'!$1:$12</definedName>
    <definedName name="_xlnm.Print_Titles" localSheetId="9">'2'!$1:$12</definedName>
    <definedName name="_xlnm.Print_Titles" localSheetId="29">'20'!$1:$12</definedName>
    <definedName name="_xlnm.Print_Titles" localSheetId="32">'23'!$1:$10</definedName>
    <definedName name="_xlnm.Print_Titles" localSheetId="34">'25'!$1:$10</definedName>
    <definedName name="_xlnm.Print_Titles" localSheetId="37">'28'!$1:$12</definedName>
    <definedName name="_xlnm.Print_Titles" localSheetId="39">'30'!$1:$12</definedName>
    <definedName name="_xlnm.Print_Titles" localSheetId="42">'32'!$1:$12</definedName>
    <definedName name="_xlnm.Print_Titles" localSheetId="44">'34'!$1:$12</definedName>
    <definedName name="_xlnm.Print_Titles" localSheetId="47">'37'!$1:$10</definedName>
    <definedName name="_xlnm.Print_Titles" localSheetId="49">'39'!$1:$10</definedName>
    <definedName name="_xlnm.Print_Titles" localSheetId="12">'4'!$1:$12</definedName>
    <definedName name="_xlnm.Print_Titles" localSheetId="52">'42'!$1:$12</definedName>
    <definedName name="_xlnm.Print_Titles" localSheetId="54">'44'!$1:$12</definedName>
    <definedName name="_xlnm.Print_Titles" localSheetId="14">'6'!$1:$12</definedName>
    <definedName name="_xlnm.Print_Titles" localSheetId="17">'9'!$1:$10</definedName>
    <definedName name="_xlnm.Print_Titles" localSheetId="6">'Concepts '!$1:$1</definedName>
    <definedName name="_xlnm.Print_Titles" localSheetId="5">'Data '!$1:$1</definedName>
    <definedName name="_xlnm.Print_Titles" localSheetId="3">'Index  '!$1:$4</definedName>
    <definedName name="_xlnm.Print_Titles" localSheetId="4">'Introduction '!$1:$1</definedName>
  </definedNames>
  <calcPr calcId="145621" calcMode="manual"/>
</workbook>
</file>

<file path=xl/calcChain.xml><?xml version="1.0" encoding="utf-8"?>
<calcChain xmlns="http://schemas.openxmlformats.org/spreadsheetml/2006/main">
  <c r="C28" i="215" l="1"/>
  <c r="D28" i="215"/>
  <c r="E28" i="215"/>
  <c r="F28" i="215"/>
  <c r="G28" i="215"/>
  <c r="I28" i="215" l="1"/>
  <c r="C14" i="140" l="1"/>
  <c r="C13" i="140"/>
  <c r="C12" i="140"/>
  <c r="C11" i="140"/>
  <c r="E13" i="139"/>
  <c r="G19" i="229" l="1"/>
  <c r="D70" i="217" l="1"/>
  <c r="G70" i="217"/>
  <c r="H70" i="217"/>
  <c r="F69" i="217"/>
  <c r="F68" i="217"/>
  <c r="F67" i="217"/>
  <c r="F66" i="217"/>
  <c r="F65" i="217"/>
  <c r="F64" i="217"/>
  <c r="F63" i="217"/>
  <c r="F62" i="217"/>
  <c r="F61" i="217"/>
  <c r="F60" i="217"/>
  <c r="F59" i="217"/>
  <c r="F58" i="217"/>
  <c r="F57" i="217"/>
  <c r="F56" i="217"/>
  <c r="F55" i="217"/>
  <c r="F54" i="217"/>
  <c r="F53" i="217"/>
  <c r="F52" i="217"/>
  <c r="F51" i="217"/>
  <c r="F50" i="217"/>
  <c r="F49" i="217"/>
  <c r="F48" i="217"/>
  <c r="F47" i="217"/>
  <c r="F46" i="217"/>
  <c r="F45" i="217"/>
  <c r="F44" i="217"/>
  <c r="F43" i="217"/>
  <c r="F42" i="217"/>
  <c r="F41" i="217"/>
  <c r="F40" i="217"/>
  <c r="F39" i="217"/>
  <c r="F38" i="217"/>
  <c r="F37" i="217"/>
  <c r="F36" i="217"/>
  <c r="F35" i="217"/>
  <c r="F34" i="217"/>
  <c r="F33" i="217"/>
  <c r="F32" i="217"/>
  <c r="F31" i="217"/>
  <c r="F30" i="217"/>
  <c r="F29" i="217"/>
  <c r="F28" i="217"/>
  <c r="F27" i="217"/>
  <c r="F26" i="217"/>
  <c r="F25" i="217"/>
  <c r="F24" i="217"/>
  <c r="F23" i="217"/>
  <c r="F22" i="217"/>
  <c r="F21" i="217"/>
  <c r="F20" i="217"/>
  <c r="F19" i="217"/>
  <c r="F18" i="217"/>
  <c r="F17" i="217"/>
  <c r="F16" i="217"/>
  <c r="F15" i="217"/>
  <c r="F14" i="217"/>
  <c r="F13" i="217"/>
  <c r="F70" i="217" s="1"/>
  <c r="J70" i="217"/>
  <c r="K70" i="217"/>
  <c r="I14" i="217"/>
  <c r="E14" i="217" s="1"/>
  <c r="C14" i="217" s="1"/>
  <c r="I15" i="217"/>
  <c r="E15" i="217" s="1"/>
  <c r="C15" i="217" s="1"/>
  <c r="I16" i="217"/>
  <c r="E16" i="217" s="1"/>
  <c r="C16" i="217" s="1"/>
  <c r="I17" i="217"/>
  <c r="E17" i="217" s="1"/>
  <c r="C17" i="217" s="1"/>
  <c r="I18" i="217"/>
  <c r="E18" i="217" s="1"/>
  <c r="C18" i="217" s="1"/>
  <c r="I19" i="217"/>
  <c r="E19" i="217" s="1"/>
  <c r="C19" i="217" s="1"/>
  <c r="I20" i="217"/>
  <c r="E20" i="217" s="1"/>
  <c r="C20" i="217" s="1"/>
  <c r="I21" i="217"/>
  <c r="E21" i="217" s="1"/>
  <c r="C21" i="217" s="1"/>
  <c r="I22" i="217"/>
  <c r="E22" i="217" s="1"/>
  <c r="C22" i="217" s="1"/>
  <c r="I23" i="217"/>
  <c r="E23" i="217" s="1"/>
  <c r="C23" i="217" s="1"/>
  <c r="I24" i="217"/>
  <c r="E24" i="217" s="1"/>
  <c r="C24" i="217" s="1"/>
  <c r="I25" i="217"/>
  <c r="E25" i="217" s="1"/>
  <c r="C25" i="217" s="1"/>
  <c r="I26" i="217"/>
  <c r="E26" i="217" s="1"/>
  <c r="C26" i="217" s="1"/>
  <c r="I27" i="217"/>
  <c r="E27" i="217" s="1"/>
  <c r="C27" i="217" s="1"/>
  <c r="I28" i="217"/>
  <c r="E28" i="217" s="1"/>
  <c r="C28" i="217" s="1"/>
  <c r="I29" i="217"/>
  <c r="E29" i="217" s="1"/>
  <c r="C29" i="217" s="1"/>
  <c r="I30" i="217"/>
  <c r="E30" i="217" s="1"/>
  <c r="C30" i="217" s="1"/>
  <c r="I31" i="217"/>
  <c r="E31" i="217" s="1"/>
  <c r="C31" i="217" s="1"/>
  <c r="I32" i="217"/>
  <c r="E32" i="217" s="1"/>
  <c r="C32" i="217" s="1"/>
  <c r="I33" i="217"/>
  <c r="E33" i="217" s="1"/>
  <c r="C33" i="217" s="1"/>
  <c r="I34" i="217"/>
  <c r="E34" i="217" s="1"/>
  <c r="C34" i="217" s="1"/>
  <c r="I35" i="217"/>
  <c r="E35" i="217" s="1"/>
  <c r="C35" i="217" s="1"/>
  <c r="I36" i="217"/>
  <c r="E36" i="217" s="1"/>
  <c r="C36" i="217" s="1"/>
  <c r="I37" i="217"/>
  <c r="E37" i="217" s="1"/>
  <c r="C37" i="217" s="1"/>
  <c r="I38" i="217"/>
  <c r="E38" i="217" s="1"/>
  <c r="C38" i="217" s="1"/>
  <c r="I39" i="217"/>
  <c r="E39" i="217" s="1"/>
  <c r="C39" i="217" s="1"/>
  <c r="I40" i="217"/>
  <c r="E40" i="217" s="1"/>
  <c r="C40" i="217" s="1"/>
  <c r="I41" i="217"/>
  <c r="E41" i="217" s="1"/>
  <c r="C41" i="217" s="1"/>
  <c r="I42" i="217"/>
  <c r="E42" i="217" s="1"/>
  <c r="C42" i="217" s="1"/>
  <c r="I43" i="217"/>
  <c r="E43" i="217" s="1"/>
  <c r="C43" i="217" s="1"/>
  <c r="I44" i="217"/>
  <c r="E44" i="217" s="1"/>
  <c r="C44" i="217" s="1"/>
  <c r="I45" i="217"/>
  <c r="E45" i="217" s="1"/>
  <c r="C45" i="217" s="1"/>
  <c r="I46" i="217"/>
  <c r="E46" i="217" s="1"/>
  <c r="C46" i="217" s="1"/>
  <c r="I47" i="217"/>
  <c r="E47" i="217" s="1"/>
  <c r="C47" i="217" s="1"/>
  <c r="I48" i="217"/>
  <c r="E48" i="217" s="1"/>
  <c r="C48" i="217" s="1"/>
  <c r="I49" i="217"/>
  <c r="E49" i="217" s="1"/>
  <c r="C49" i="217" s="1"/>
  <c r="I50" i="217"/>
  <c r="E50" i="217" s="1"/>
  <c r="C50" i="217" s="1"/>
  <c r="I51" i="217"/>
  <c r="E51" i="217" s="1"/>
  <c r="C51" i="217" s="1"/>
  <c r="I52" i="217"/>
  <c r="E52" i="217" s="1"/>
  <c r="C52" i="217" s="1"/>
  <c r="I53" i="217"/>
  <c r="E53" i="217" s="1"/>
  <c r="C53" i="217" s="1"/>
  <c r="I54" i="217"/>
  <c r="E54" i="217" s="1"/>
  <c r="C54" i="217" s="1"/>
  <c r="I55" i="217"/>
  <c r="E55" i="217" s="1"/>
  <c r="C55" i="217" s="1"/>
  <c r="I56" i="217"/>
  <c r="E56" i="217" s="1"/>
  <c r="C56" i="217" s="1"/>
  <c r="I57" i="217"/>
  <c r="E57" i="217" s="1"/>
  <c r="C57" i="217" s="1"/>
  <c r="I58" i="217"/>
  <c r="E58" i="217" s="1"/>
  <c r="C58" i="217" s="1"/>
  <c r="I59" i="217"/>
  <c r="E59" i="217" s="1"/>
  <c r="C59" i="217" s="1"/>
  <c r="I60" i="217"/>
  <c r="E60" i="217" s="1"/>
  <c r="C60" i="217" s="1"/>
  <c r="I61" i="217"/>
  <c r="E61" i="217" s="1"/>
  <c r="C61" i="217" s="1"/>
  <c r="I62" i="217"/>
  <c r="E62" i="217" s="1"/>
  <c r="C62" i="217" s="1"/>
  <c r="I63" i="217"/>
  <c r="E63" i="217" s="1"/>
  <c r="C63" i="217" s="1"/>
  <c r="I64" i="217"/>
  <c r="E64" i="217" s="1"/>
  <c r="C64" i="217" s="1"/>
  <c r="I65" i="217"/>
  <c r="E65" i="217" s="1"/>
  <c r="C65" i="217" s="1"/>
  <c r="I66" i="217"/>
  <c r="E66" i="217" s="1"/>
  <c r="C66" i="217" s="1"/>
  <c r="I67" i="217"/>
  <c r="E67" i="217" s="1"/>
  <c r="C67" i="217" s="1"/>
  <c r="I68" i="217"/>
  <c r="E68" i="217" s="1"/>
  <c r="C68" i="217" s="1"/>
  <c r="I69" i="217"/>
  <c r="E69" i="217" s="1"/>
  <c r="C69" i="217" s="1"/>
  <c r="I13" i="217"/>
  <c r="E13" i="217" s="1"/>
  <c r="C13" i="217" s="1"/>
  <c r="I70" i="217" l="1"/>
  <c r="E70" i="217" s="1"/>
  <c r="C70" i="217" s="1"/>
  <c r="E14" i="145"/>
  <c r="C14" i="145" s="1"/>
  <c r="E18" i="145"/>
  <c r="C18" i="145" s="1"/>
  <c r="E22" i="145"/>
  <c r="C22" i="145" s="1"/>
  <c r="E26" i="145"/>
  <c r="C26" i="145" s="1"/>
  <c r="E30" i="145"/>
  <c r="C30" i="145" s="1"/>
  <c r="E34" i="145"/>
  <c r="C34" i="145" s="1"/>
  <c r="E42" i="145"/>
  <c r="C42" i="145" s="1"/>
  <c r="E46" i="145"/>
  <c r="C46" i="145" s="1"/>
  <c r="E54" i="145"/>
  <c r="C54" i="145" s="1"/>
  <c r="E58" i="145"/>
  <c r="C58" i="145" s="1"/>
  <c r="E62" i="145"/>
  <c r="C62" i="145" s="1"/>
  <c r="F70" i="145"/>
  <c r="F69" i="145"/>
  <c r="F68" i="145"/>
  <c r="F67" i="145"/>
  <c r="F66" i="145"/>
  <c r="F65" i="145"/>
  <c r="F64" i="145"/>
  <c r="F63" i="145"/>
  <c r="F61" i="145"/>
  <c r="F60" i="145"/>
  <c r="F59" i="145"/>
  <c r="F58" i="145"/>
  <c r="F57" i="145"/>
  <c r="F56" i="145"/>
  <c r="F55" i="145"/>
  <c r="F54" i="145"/>
  <c r="F53" i="145"/>
  <c r="F52" i="145"/>
  <c r="F51" i="145"/>
  <c r="F50" i="145"/>
  <c r="F49" i="145"/>
  <c r="F48" i="145"/>
  <c r="F47" i="145"/>
  <c r="F46" i="145"/>
  <c r="F45" i="145"/>
  <c r="F44" i="145"/>
  <c r="F43" i="145"/>
  <c r="F42" i="145"/>
  <c r="F41" i="145"/>
  <c r="F40" i="145"/>
  <c r="F39" i="145"/>
  <c r="F38" i="145"/>
  <c r="F37" i="145"/>
  <c r="F36" i="145"/>
  <c r="F35" i="145"/>
  <c r="F34" i="145"/>
  <c r="F33" i="145"/>
  <c r="F32" i="145"/>
  <c r="F31" i="145"/>
  <c r="F30" i="145"/>
  <c r="F29" i="145"/>
  <c r="F28" i="145"/>
  <c r="F27" i="145"/>
  <c r="F26" i="145"/>
  <c r="F25" i="145"/>
  <c r="F24" i="145"/>
  <c r="F23" i="145"/>
  <c r="F22" i="145"/>
  <c r="F21" i="145"/>
  <c r="F20" i="145"/>
  <c r="F19" i="145"/>
  <c r="F18" i="145"/>
  <c r="F17" i="145"/>
  <c r="F16" i="145"/>
  <c r="F15" i="145"/>
  <c r="F14" i="145"/>
  <c r="F13" i="145"/>
  <c r="I14" i="145"/>
  <c r="I15" i="145"/>
  <c r="E15" i="145" s="1"/>
  <c r="C15" i="145" s="1"/>
  <c r="I16" i="145"/>
  <c r="I17" i="145"/>
  <c r="E17" i="145" s="1"/>
  <c r="C17" i="145" s="1"/>
  <c r="I18" i="145"/>
  <c r="I19" i="145"/>
  <c r="E19" i="145" s="1"/>
  <c r="C19" i="145" s="1"/>
  <c r="I20" i="145"/>
  <c r="I21" i="145"/>
  <c r="E21" i="145" s="1"/>
  <c r="C21" i="145" s="1"/>
  <c r="I22" i="145"/>
  <c r="I23" i="145"/>
  <c r="E23" i="145" s="1"/>
  <c r="C23" i="145" s="1"/>
  <c r="I24" i="145"/>
  <c r="E24" i="145" s="1"/>
  <c r="C24" i="145" s="1"/>
  <c r="I25" i="145"/>
  <c r="E25" i="145" s="1"/>
  <c r="C25" i="145" s="1"/>
  <c r="I26" i="145"/>
  <c r="I27" i="145"/>
  <c r="E27" i="145" s="1"/>
  <c r="C27" i="145" s="1"/>
  <c r="I28" i="145"/>
  <c r="E28" i="145" s="1"/>
  <c r="C28" i="145" s="1"/>
  <c r="I29" i="145"/>
  <c r="E29" i="145" s="1"/>
  <c r="C29" i="145" s="1"/>
  <c r="I30" i="145"/>
  <c r="I31" i="145"/>
  <c r="E31" i="145" s="1"/>
  <c r="C31" i="145" s="1"/>
  <c r="I32" i="145"/>
  <c r="E32" i="145" s="1"/>
  <c r="C32" i="145" s="1"/>
  <c r="I33" i="145"/>
  <c r="E33" i="145" s="1"/>
  <c r="C33" i="145" s="1"/>
  <c r="I34" i="145"/>
  <c r="I35" i="145"/>
  <c r="E35" i="145" s="1"/>
  <c r="C35" i="145" s="1"/>
  <c r="I36" i="145"/>
  <c r="E36" i="145" s="1"/>
  <c r="C36" i="145" s="1"/>
  <c r="I37" i="145"/>
  <c r="E37" i="145" s="1"/>
  <c r="C37" i="145" s="1"/>
  <c r="I38" i="145"/>
  <c r="I39" i="145"/>
  <c r="E39" i="145" s="1"/>
  <c r="C39" i="145" s="1"/>
  <c r="I40" i="145"/>
  <c r="E40" i="145" s="1"/>
  <c r="C40" i="145" s="1"/>
  <c r="I41" i="145"/>
  <c r="E41" i="145" s="1"/>
  <c r="C41" i="145" s="1"/>
  <c r="I42" i="145"/>
  <c r="I43" i="145"/>
  <c r="E43" i="145" s="1"/>
  <c r="C43" i="145" s="1"/>
  <c r="I44" i="145"/>
  <c r="E44" i="145" s="1"/>
  <c r="C44" i="145" s="1"/>
  <c r="I45" i="145"/>
  <c r="E45" i="145" s="1"/>
  <c r="C45" i="145" s="1"/>
  <c r="I46" i="145"/>
  <c r="I47" i="145"/>
  <c r="E47" i="145" s="1"/>
  <c r="C47" i="145" s="1"/>
  <c r="I48" i="145"/>
  <c r="E48" i="145" s="1"/>
  <c r="C48" i="145" s="1"/>
  <c r="I49" i="145"/>
  <c r="E49" i="145" s="1"/>
  <c r="C49" i="145" s="1"/>
  <c r="I50" i="145"/>
  <c r="E50" i="145" s="1"/>
  <c r="C50" i="145" s="1"/>
  <c r="I51" i="145"/>
  <c r="E51" i="145" s="1"/>
  <c r="C51" i="145" s="1"/>
  <c r="I52" i="145"/>
  <c r="E52" i="145" s="1"/>
  <c r="C52" i="145" s="1"/>
  <c r="I53" i="145"/>
  <c r="I54" i="145"/>
  <c r="I55" i="145"/>
  <c r="E55" i="145" s="1"/>
  <c r="C55" i="145" s="1"/>
  <c r="I56" i="145"/>
  <c r="I57" i="145"/>
  <c r="E57" i="145" s="1"/>
  <c r="C57" i="145" s="1"/>
  <c r="I58" i="145"/>
  <c r="I59" i="145"/>
  <c r="E59" i="145" s="1"/>
  <c r="C59" i="145" s="1"/>
  <c r="I60" i="145"/>
  <c r="E60" i="145" s="1"/>
  <c r="C60" i="145" s="1"/>
  <c r="I61" i="145"/>
  <c r="E61" i="145" s="1"/>
  <c r="C61" i="145" s="1"/>
  <c r="I62" i="145"/>
  <c r="I63" i="145"/>
  <c r="E63" i="145" s="1"/>
  <c r="C63" i="145" s="1"/>
  <c r="I64" i="145"/>
  <c r="E64" i="145" s="1"/>
  <c r="C64" i="145" s="1"/>
  <c r="I65" i="145"/>
  <c r="I66" i="145"/>
  <c r="E66" i="145" s="1"/>
  <c r="C66" i="145" s="1"/>
  <c r="I67" i="145"/>
  <c r="E67" i="145" s="1"/>
  <c r="C67" i="145" s="1"/>
  <c r="I68" i="145"/>
  <c r="E68" i="145" s="1"/>
  <c r="C68" i="145" s="1"/>
  <c r="I69" i="145"/>
  <c r="I70" i="145"/>
  <c r="E70" i="145" s="1"/>
  <c r="C70" i="145" s="1"/>
  <c r="I13" i="145"/>
  <c r="E13" i="145" s="1"/>
  <c r="C13" i="145" s="1"/>
  <c r="G71" i="145"/>
  <c r="H71" i="145"/>
  <c r="J71" i="145"/>
  <c r="K71" i="145"/>
  <c r="D71" i="145"/>
  <c r="D14" i="144"/>
  <c r="G14" i="144"/>
  <c r="H14" i="144"/>
  <c r="J14" i="144"/>
  <c r="K14" i="144"/>
  <c r="D15" i="144"/>
  <c r="G15" i="144"/>
  <c r="H15" i="144"/>
  <c r="J15" i="144"/>
  <c r="K15" i="144"/>
  <c r="D13" i="144"/>
  <c r="G13" i="144"/>
  <c r="H13" i="144"/>
  <c r="J13" i="144"/>
  <c r="K13" i="144"/>
  <c r="C29" i="143"/>
  <c r="F29" i="143"/>
  <c r="D29" i="143"/>
  <c r="E29" i="143"/>
  <c r="L68" i="142"/>
  <c r="C56" i="142"/>
  <c r="C65" i="142"/>
  <c r="K68" i="142"/>
  <c r="J68" i="142"/>
  <c r="I68" i="142"/>
  <c r="H68" i="142"/>
  <c r="G68" i="142"/>
  <c r="F68" i="142"/>
  <c r="E68" i="142"/>
  <c r="D68" i="142"/>
  <c r="C67" i="142"/>
  <c r="C66" i="142"/>
  <c r="C64" i="142"/>
  <c r="C63" i="142"/>
  <c r="C62" i="142"/>
  <c r="C61" i="142"/>
  <c r="C60" i="142"/>
  <c r="C59" i="142"/>
  <c r="C58" i="142"/>
  <c r="C57" i="142"/>
  <c r="C55" i="142"/>
  <c r="C54" i="142"/>
  <c r="C53" i="142"/>
  <c r="C52" i="142"/>
  <c r="C51" i="142"/>
  <c r="C50" i="142"/>
  <c r="C49" i="142"/>
  <c r="C48" i="142"/>
  <c r="C47" i="142"/>
  <c r="C46" i="142"/>
  <c r="C45" i="142"/>
  <c r="C44" i="142"/>
  <c r="C43" i="142"/>
  <c r="C42" i="142"/>
  <c r="C41" i="142"/>
  <c r="C40" i="142"/>
  <c r="C39" i="142"/>
  <c r="C38" i="142"/>
  <c r="C37" i="142"/>
  <c r="C36" i="142"/>
  <c r="C35" i="142"/>
  <c r="C34" i="142"/>
  <c r="C33" i="142"/>
  <c r="C32" i="142"/>
  <c r="C31" i="142"/>
  <c r="C30" i="142"/>
  <c r="C29" i="142"/>
  <c r="C28" i="142"/>
  <c r="C27" i="142"/>
  <c r="C26" i="142"/>
  <c r="C25" i="142"/>
  <c r="C24" i="142"/>
  <c r="C23" i="142"/>
  <c r="C22" i="142"/>
  <c r="C21" i="142"/>
  <c r="C20" i="142"/>
  <c r="C19" i="142"/>
  <c r="C18" i="142"/>
  <c r="C17" i="142"/>
  <c r="C16" i="142"/>
  <c r="C15" i="142"/>
  <c r="C14" i="142"/>
  <c r="C13" i="142"/>
  <c r="C12" i="142"/>
  <c r="C11" i="142"/>
  <c r="C10" i="142"/>
  <c r="D13" i="141"/>
  <c r="D12" i="141"/>
  <c r="D11" i="141"/>
  <c r="E13" i="141"/>
  <c r="E12" i="141"/>
  <c r="E11" i="141"/>
  <c r="F13" i="141"/>
  <c r="F12" i="141"/>
  <c r="F11" i="141"/>
  <c r="G13" i="141"/>
  <c r="G12" i="141"/>
  <c r="G11" i="141"/>
  <c r="H13" i="141"/>
  <c r="H12" i="141"/>
  <c r="H11" i="141"/>
  <c r="I13" i="141"/>
  <c r="I12" i="141"/>
  <c r="I11" i="141"/>
  <c r="J13" i="141"/>
  <c r="J12" i="141"/>
  <c r="J11" i="141"/>
  <c r="K11" i="141"/>
  <c r="K12" i="141"/>
  <c r="K13" i="141"/>
  <c r="L12" i="141"/>
  <c r="L13" i="141"/>
  <c r="L11" i="141"/>
  <c r="C66" i="86"/>
  <c r="C67" i="86"/>
  <c r="C57" i="86"/>
  <c r="J69" i="86"/>
  <c r="I69" i="86"/>
  <c r="H69" i="86"/>
  <c r="G69" i="86"/>
  <c r="F69" i="86"/>
  <c r="E69" i="86"/>
  <c r="D69" i="86"/>
  <c r="C68" i="86"/>
  <c r="C65" i="86"/>
  <c r="C64" i="86"/>
  <c r="C63" i="86"/>
  <c r="C62" i="86"/>
  <c r="C61" i="86"/>
  <c r="C60" i="86"/>
  <c r="C59" i="86"/>
  <c r="C58" i="86"/>
  <c r="C56" i="86"/>
  <c r="C55" i="86"/>
  <c r="C54" i="86"/>
  <c r="C53" i="86"/>
  <c r="C52" i="86"/>
  <c r="C51" i="86"/>
  <c r="C50" i="86"/>
  <c r="C49" i="86"/>
  <c r="C48" i="86"/>
  <c r="C47" i="86"/>
  <c r="C46" i="86"/>
  <c r="C45" i="86"/>
  <c r="C44" i="86"/>
  <c r="C43" i="86"/>
  <c r="C42" i="86"/>
  <c r="C41" i="86"/>
  <c r="C40" i="86"/>
  <c r="C39" i="86"/>
  <c r="C38" i="86"/>
  <c r="C37" i="86"/>
  <c r="C36" i="86"/>
  <c r="C35" i="86"/>
  <c r="C34" i="86"/>
  <c r="C33" i="86"/>
  <c r="C32" i="86"/>
  <c r="C31" i="86"/>
  <c r="C30" i="86"/>
  <c r="C29" i="86"/>
  <c r="C28" i="86"/>
  <c r="C27" i="86"/>
  <c r="C26" i="86"/>
  <c r="C25" i="86"/>
  <c r="C24" i="86"/>
  <c r="C23" i="86"/>
  <c r="C22" i="86"/>
  <c r="C21" i="86"/>
  <c r="C20" i="86"/>
  <c r="C19" i="86"/>
  <c r="C18" i="86"/>
  <c r="C17" i="86"/>
  <c r="C16" i="86"/>
  <c r="C15" i="86"/>
  <c r="C14" i="86"/>
  <c r="C13" i="86"/>
  <c r="C12" i="86"/>
  <c r="C11" i="86"/>
  <c r="D12" i="139"/>
  <c r="E12" i="139"/>
  <c r="G12" i="139"/>
  <c r="H12" i="139"/>
  <c r="D13" i="139"/>
  <c r="G13" i="139"/>
  <c r="H13" i="139"/>
  <c r="D14" i="139"/>
  <c r="E14" i="139"/>
  <c r="G14" i="139"/>
  <c r="H14" i="139"/>
  <c r="D15" i="139"/>
  <c r="E15" i="139"/>
  <c r="G15" i="139"/>
  <c r="H15" i="139"/>
  <c r="D16" i="139"/>
  <c r="E16" i="139"/>
  <c r="G16" i="139"/>
  <c r="H16" i="139"/>
  <c r="D17" i="139"/>
  <c r="E17" i="139"/>
  <c r="G17" i="139"/>
  <c r="H17" i="139"/>
  <c r="D18" i="139"/>
  <c r="E18" i="139"/>
  <c r="G18" i="139"/>
  <c r="H18" i="139"/>
  <c r="D19" i="139"/>
  <c r="E19" i="139"/>
  <c r="G19" i="139"/>
  <c r="H19" i="139"/>
  <c r="D11" i="139"/>
  <c r="E11" i="139"/>
  <c r="G11" i="139"/>
  <c r="H11" i="139"/>
  <c r="F58" i="138"/>
  <c r="C58" i="138"/>
  <c r="F67" i="138"/>
  <c r="C67" i="138"/>
  <c r="H70" i="138"/>
  <c r="G70" i="138"/>
  <c r="E70" i="138"/>
  <c r="D70" i="138"/>
  <c r="F69" i="138"/>
  <c r="C69" i="138"/>
  <c r="F68" i="138"/>
  <c r="C68" i="138"/>
  <c r="F66" i="138"/>
  <c r="C66" i="138"/>
  <c r="F65" i="138"/>
  <c r="C65" i="138"/>
  <c r="F64" i="138"/>
  <c r="C64" i="138"/>
  <c r="F63" i="138"/>
  <c r="C63" i="138"/>
  <c r="F62" i="138"/>
  <c r="C62" i="138"/>
  <c r="F61" i="138"/>
  <c r="C61" i="138"/>
  <c r="F60" i="138"/>
  <c r="C60" i="138"/>
  <c r="F59" i="138"/>
  <c r="C59" i="138"/>
  <c r="F57" i="138"/>
  <c r="C57" i="138"/>
  <c r="F56" i="138"/>
  <c r="C56" i="138"/>
  <c r="F55" i="138"/>
  <c r="C55" i="138"/>
  <c r="F54" i="138"/>
  <c r="C54" i="138"/>
  <c r="F53" i="138"/>
  <c r="C53" i="138"/>
  <c r="F52" i="138"/>
  <c r="C52" i="138"/>
  <c r="F51" i="138"/>
  <c r="C51" i="138"/>
  <c r="F50" i="138"/>
  <c r="C50" i="138"/>
  <c r="F49" i="138"/>
  <c r="C49" i="138"/>
  <c r="F48" i="138"/>
  <c r="C48" i="138"/>
  <c r="F47" i="138"/>
  <c r="C47" i="138"/>
  <c r="F46" i="138"/>
  <c r="C46" i="138"/>
  <c r="F45" i="138"/>
  <c r="C45" i="138"/>
  <c r="F44" i="138"/>
  <c r="C44" i="138"/>
  <c r="F43" i="138"/>
  <c r="C43" i="138"/>
  <c r="F42" i="138"/>
  <c r="C42" i="138"/>
  <c r="F41" i="138"/>
  <c r="C41" i="138"/>
  <c r="F40" i="138"/>
  <c r="C40" i="138"/>
  <c r="F39" i="138"/>
  <c r="C39" i="138"/>
  <c r="F38" i="138"/>
  <c r="C38" i="138"/>
  <c r="F37" i="138"/>
  <c r="C37" i="138"/>
  <c r="F36" i="138"/>
  <c r="C36" i="138"/>
  <c r="F35" i="138"/>
  <c r="C35" i="138"/>
  <c r="F34" i="138"/>
  <c r="C34" i="138"/>
  <c r="F33" i="138"/>
  <c r="C33" i="138"/>
  <c r="F32" i="138"/>
  <c r="C32" i="138"/>
  <c r="F31" i="138"/>
  <c r="C31" i="138"/>
  <c r="F30" i="138"/>
  <c r="C30" i="138"/>
  <c r="F29" i="138"/>
  <c r="C29" i="138"/>
  <c r="F28" i="138"/>
  <c r="C28" i="138"/>
  <c r="F27" i="138"/>
  <c r="C27" i="138"/>
  <c r="F26" i="138"/>
  <c r="C26" i="138"/>
  <c r="F25" i="138"/>
  <c r="C25" i="138"/>
  <c r="F24" i="138"/>
  <c r="C24" i="138"/>
  <c r="F23" i="138"/>
  <c r="C23" i="138"/>
  <c r="F22" i="138"/>
  <c r="C22" i="138"/>
  <c r="F21" i="138"/>
  <c r="C21" i="138"/>
  <c r="F20" i="138"/>
  <c r="C20" i="138"/>
  <c r="F19" i="138"/>
  <c r="C19" i="138"/>
  <c r="F18" i="138"/>
  <c r="C18" i="138"/>
  <c r="F17" i="138"/>
  <c r="C17" i="138"/>
  <c r="F16" i="138"/>
  <c r="C16" i="138"/>
  <c r="F15" i="138"/>
  <c r="C15" i="138"/>
  <c r="F14" i="138"/>
  <c r="C14" i="138"/>
  <c r="F13" i="138"/>
  <c r="C13" i="138"/>
  <c r="F12" i="138"/>
  <c r="C12" i="138"/>
  <c r="D14" i="137"/>
  <c r="E14" i="137"/>
  <c r="G14" i="137"/>
  <c r="H14" i="137"/>
  <c r="E15" i="137"/>
  <c r="G15" i="137"/>
  <c r="H15" i="137"/>
  <c r="D13" i="137"/>
  <c r="E13" i="137"/>
  <c r="G13" i="137"/>
  <c r="H13" i="137"/>
  <c r="I59" i="136"/>
  <c r="F59" i="136"/>
  <c r="E59" i="136"/>
  <c r="D59" i="136"/>
  <c r="C59" i="136" s="1"/>
  <c r="I68" i="136"/>
  <c r="F68" i="136"/>
  <c r="E68" i="136"/>
  <c r="D68" i="136"/>
  <c r="C68" i="136" s="1"/>
  <c r="K71" i="136"/>
  <c r="J71" i="136"/>
  <c r="H71" i="136"/>
  <c r="G71" i="136"/>
  <c r="I70" i="136"/>
  <c r="E70" i="136"/>
  <c r="D70" i="136"/>
  <c r="I69" i="136"/>
  <c r="F69" i="136"/>
  <c r="E69" i="136"/>
  <c r="D69" i="136"/>
  <c r="I67" i="136"/>
  <c r="F67" i="136"/>
  <c r="D67" i="136"/>
  <c r="I66" i="136"/>
  <c r="F66" i="136"/>
  <c r="D66" i="136"/>
  <c r="I65" i="136"/>
  <c r="F65" i="136"/>
  <c r="E65" i="136"/>
  <c r="D65" i="136"/>
  <c r="I64" i="136"/>
  <c r="F64" i="136"/>
  <c r="E64" i="136"/>
  <c r="D64" i="136"/>
  <c r="I63" i="136"/>
  <c r="F63" i="136"/>
  <c r="C63" i="136" s="1"/>
  <c r="E63" i="136"/>
  <c r="D63" i="136"/>
  <c r="I62" i="136"/>
  <c r="F62" i="136"/>
  <c r="E62" i="136"/>
  <c r="D62" i="136"/>
  <c r="I61" i="136"/>
  <c r="F61" i="136"/>
  <c r="C61" i="136" s="1"/>
  <c r="E61" i="136"/>
  <c r="D61" i="136"/>
  <c r="I60" i="136"/>
  <c r="F60" i="136"/>
  <c r="E60" i="136"/>
  <c r="D60" i="136"/>
  <c r="I58" i="136"/>
  <c r="F58" i="136"/>
  <c r="E58" i="136"/>
  <c r="D58" i="136"/>
  <c r="I57" i="136"/>
  <c r="F57" i="136"/>
  <c r="E57" i="136"/>
  <c r="D57" i="136"/>
  <c r="I56" i="136"/>
  <c r="F56" i="136"/>
  <c r="E56" i="136"/>
  <c r="D56" i="136"/>
  <c r="I55" i="136"/>
  <c r="F55" i="136"/>
  <c r="E55" i="136"/>
  <c r="D55" i="136"/>
  <c r="I54" i="136"/>
  <c r="F54" i="136"/>
  <c r="E54" i="136"/>
  <c r="D54" i="136"/>
  <c r="I53" i="136"/>
  <c r="F53" i="136"/>
  <c r="E53" i="136"/>
  <c r="D53" i="136"/>
  <c r="I52" i="136"/>
  <c r="E52" i="136"/>
  <c r="D52" i="136"/>
  <c r="I51" i="136"/>
  <c r="F51" i="136"/>
  <c r="E51" i="136"/>
  <c r="D51" i="136"/>
  <c r="I50" i="136"/>
  <c r="F50" i="136"/>
  <c r="E50" i="136"/>
  <c r="D50" i="136"/>
  <c r="I49" i="136"/>
  <c r="F49" i="136"/>
  <c r="C49" i="136" s="1"/>
  <c r="E49" i="136"/>
  <c r="D49" i="136"/>
  <c r="I48" i="136"/>
  <c r="F48" i="136"/>
  <c r="E48" i="136"/>
  <c r="D48" i="136"/>
  <c r="I47" i="136"/>
  <c r="F47" i="136"/>
  <c r="E47" i="136"/>
  <c r="D47" i="136"/>
  <c r="I46" i="136"/>
  <c r="F46" i="136"/>
  <c r="E46" i="136"/>
  <c r="D46" i="136"/>
  <c r="I45" i="136"/>
  <c r="F45" i="136"/>
  <c r="E45" i="136"/>
  <c r="D45" i="136"/>
  <c r="I44" i="136"/>
  <c r="F44" i="136"/>
  <c r="E44" i="136"/>
  <c r="D44" i="136"/>
  <c r="I43" i="136"/>
  <c r="F43" i="136"/>
  <c r="E43" i="136"/>
  <c r="D43" i="136"/>
  <c r="I42" i="136"/>
  <c r="F42" i="136"/>
  <c r="E42" i="136"/>
  <c r="D42" i="136"/>
  <c r="I41" i="136"/>
  <c r="F41" i="136"/>
  <c r="E41" i="136"/>
  <c r="D41" i="136"/>
  <c r="I40" i="136"/>
  <c r="F40" i="136"/>
  <c r="E40" i="136"/>
  <c r="D40" i="136"/>
  <c r="I39" i="136"/>
  <c r="F39" i="136"/>
  <c r="E39" i="136"/>
  <c r="D39" i="136"/>
  <c r="I38" i="136"/>
  <c r="F38" i="136"/>
  <c r="E38" i="136"/>
  <c r="D38" i="136"/>
  <c r="I37" i="136"/>
  <c r="F37" i="136"/>
  <c r="E37" i="136"/>
  <c r="D37" i="136"/>
  <c r="I36" i="136"/>
  <c r="F36" i="136"/>
  <c r="E36" i="136"/>
  <c r="D36" i="136"/>
  <c r="I35" i="136"/>
  <c r="F35" i="136"/>
  <c r="E35" i="136"/>
  <c r="D35" i="136"/>
  <c r="I34" i="136"/>
  <c r="F34" i="136"/>
  <c r="E34" i="136"/>
  <c r="D34" i="136"/>
  <c r="I33" i="136"/>
  <c r="F33" i="136"/>
  <c r="E33" i="136"/>
  <c r="D33" i="136"/>
  <c r="I32" i="136"/>
  <c r="F32" i="136"/>
  <c r="E32" i="136"/>
  <c r="D32" i="136"/>
  <c r="I31" i="136"/>
  <c r="F31" i="136"/>
  <c r="E31" i="136"/>
  <c r="D31" i="136"/>
  <c r="I30" i="136"/>
  <c r="F30" i="136"/>
  <c r="E30" i="136"/>
  <c r="D30" i="136"/>
  <c r="I29" i="136"/>
  <c r="F29" i="136"/>
  <c r="E29" i="136"/>
  <c r="D29" i="136"/>
  <c r="I28" i="136"/>
  <c r="F28" i="136"/>
  <c r="E28" i="136"/>
  <c r="D28" i="136"/>
  <c r="I27" i="136"/>
  <c r="F27" i="136"/>
  <c r="E27" i="136"/>
  <c r="D27" i="136"/>
  <c r="I26" i="136"/>
  <c r="F26" i="136"/>
  <c r="E26" i="136"/>
  <c r="D26" i="136"/>
  <c r="I25" i="136"/>
  <c r="F25" i="136"/>
  <c r="E25" i="136"/>
  <c r="D25" i="136"/>
  <c r="I24" i="136"/>
  <c r="F24" i="136"/>
  <c r="E24" i="136"/>
  <c r="D24" i="136"/>
  <c r="I23" i="136"/>
  <c r="F23" i="136"/>
  <c r="E23" i="136"/>
  <c r="D23" i="136"/>
  <c r="I22" i="136"/>
  <c r="F22" i="136"/>
  <c r="E22" i="136"/>
  <c r="D22" i="136"/>
  <c r="I21" i="136"/>
  <c r="F21" i="136"/>
  <c r="E21" i="136"/>
  <c r="D21" i="136"/>
  <c r="I20" i="136"/>
  <c r="F20" i="136"/>
  <c r="E20" i="136"/>
  <c r="D20" i="136"/>
  <c r="I19" i="136"/>
  <c r="F19" i="136"/>
  <c r="E19" i="136"/>
  <c r="D19" i="136"/>
  <c r="I18" i="136"/>
  <c r="F18" i="136"/>
  <c r="E18" i="136"/>
  <c r="D18" i="136"/>
  <c r="I17" i="136"/>
  <c r="F17" i="136"/>
  <c r="E17" i="136"/>
  <c r="D17" i="136"/>
  <c r="I16" i="136"/>
  <c r="F16" i="136"/>
  <c r="E16" i="136"/>
  <c r="D16" i="136"/>
  <c r="I15" i="136"/>
  <c r="F15" i="136"/>
  <c r="E15" i="136"/>
  <c r="D15" i="136"/>
  <c r="I14" i="136"/>
  <c r="F14" i="136"/>
  <c r="E14" i="136"/>
  <c r="D14" i="136"/>
  <c r="I13" i="136"/>
  <c r="F13" i="136"/>
  <c r="E13" i="136"/>
  <c r="D13" i="136"/>
  <c r="G14" i="135"/>
  <c r="H14" i="135"/>
  <c r="J14" i="135"/>
  <c r="K14" i="135"/>
  <c r="G15" i="135"/>
  <c r="H15" i="135"/>
  <c r="J15" i="135"/>
  <c r="K15" i="135"/>
  <c r="G13" i="135"/>
  <c r="H13" i="135"/>
  <c r="J13" i="135"/>
  <c r="K13" i="135"/>
  <c r="D69" i="231"/>
  <c r="G69" i="231"/>
  <c r="H69" i="231"/>
  <c r="J69" i="231"/>
  <c r="K69" i="231"/>
  <c r="I68" i="231"/>
  <c r="E68" i="231" s="1"/>
  <c r="C68" i="231" s="1"/>
  <c r="F68" i="231"/>
  <c r="I67" i="231"/>
  <c r="F67" i="231"/>
  <c r="I66" i="231"/>
  <c r="F66" i="231"/>
  <c r="I65" i="231"/>
  <c r="F65" i="231"/>
  <c r="I64" i="231"/>
  <c r="F64" i="231"/>
  <c r="I63" i="231"/>
  <c r="F63" i="231"/>
  <c r="I62" i="231"/>
  <c r="F62" i="231"/>
  <c r="E62" i="231" s="1"/>
  <c r="C62" i="231" s="1"/>
  <c r="I61" i="231"/>
  <c r="F61" i="231"/>
  <c r="I60" i="231"/>
  <c r="E60" i="231" s="1"/>
  <c r="C60" i="231" s="1"/>
  <c r="F60" i="231"/>
  <c r="I59" i="231"/>
  <c r="F59" i="231"/>
  <c r="I58" i="231"/>
  <c r="F58" i="231"/>
  <c r="I57" i="231"/>
  <c r="F57" i="231"/>
  <c r="I56" i="231"/>
  <c r="F56" i="231"/>
  <c r="I55" i="231"/>
  <c r="F55" i="231"/>
  <c r="I54" i="231"/>
  <c r="F54" i="231"/>
  <c r="I53" i="231"/>
  <c r="F53" i="231"/>
  <c r="I52" i="231"/>
  <c r="F52" i="231"/>
  <c r="I51" i="231"/>
  <c r="F51" i="231"/>
  <c r="I50" i="231"/>
  <c r="E50" i="231" s="1"/>
  <c r="C50" i="231" s="1"/>
  <c r="F50" i="231"/>
  <c r="I49" i="231"/>
  <c r="F49" i="231"/>
  <c r="I48" i="231"/>
  <c r="F48" i="231"/>
  <c r="I47" i="231"/>
  <c r="F47" i="231"/>
  <c r="I46" i="231"/>
  <c r="F46" i="231"/>
  <c r="I45" i="231"/>
  <c r="F45" i="231"/>
  <c r="I44" i="231"/>
  <c r="F44" i="231"/>
  <c r="I43" i="231"/>
  <c r="F43" i="231"/>
  <c r="I42" i="231"/>
  <c r="F42" i="231"/>
  <c r="I41" i="231"/>
  <c r="F41" i="231"/>
  <c r="I40" i="231"/>
  <c r="F40" i="231"/>
  <c r="I39" i="231"/>
  <c r="F39" i="231"/>
  <c r="I38" i="231"/>
  <c r="F38" i="231"/>
  <c r="I37" i="231"/>
  <c r="F37" i="231"/>
  <c r="I36" i="231"/>
  <c r="F36" i="231"/>
  <c r="I35" i="231"/>
  <c r="F35" i="231"/>
  <c r="I34" i="231"/>
  <c r="F34" i="231"/>
  <c r="I33" i="231"/>
  <c r="F33" i="231"/>
  <c r="I32" i="231"/>
  <c r="F32" i="231"/>
  <c r="I31" i="231"/>
  <c r="F31" i="231"/>
  <c r="I30" i="231"/>
  <c r="F30" i="231"/>
  <c r="I29" i="231"/>
  <c r="F29" i="231"/>
  <c r="I28" i="231"/>
  <c r="F28" i="231"/>
  <c r="I27" i="231"/>
  <c r="F27" i="231"/>
  <c r="I26" i="231"/>
  <c r="F26" i="231"/>
  <c r="I25" i="231"/>
  <c r="F25" i="231"/>
  <c r="I24" i="231"/>
  <c r="F24" i="231"/>
  <c r="I23" i="231"/>
  <c r="F23" i="231"/>
  <c r="I22" i="231"/>
  <c r="F22" i="231"/>
  <c r="I21" i="231"/>
  <c r="F21" i="231"/>
  <c r="I20" i="231"/>
  <c r="F20" i="231"/>
  <c r="F19" i="231"/>
  <c r="I18" i="231"/>
  <c r="E18" i="231" s="1"/>
  <c r="C18" i="231" s="1"/>
  <c r="F18" i="231"/>
  <c r="I17" i="231"/>
  <c r="F17" i="231"/>
  <c r="I16" i="231"/>
  <c r="F16" i="231"/>
  <c r="I15" i="231"/>
  <c r="F15" i="231"/>
  <c r="I14" i="231"/>
  <c r="F14" i="231"/>
  <c r="I13" i="231"/>
  <c r="F13" i="231"/>
  <c r="K16" i="230"/>
  <c r="J16" i="230"/>
  <c r="H16" i="230"/>
  <c r="G16" i="230"/>
  <c r="D16" i="230"/>
  <c r="I15" i="230"/>
  <c r="E15" i="230" s="1"/>
  <c r="C15" i="230" s="1"/>
  <c r="F15" i="230"/>
  <c r="I14" i="230"/>
  <c r="F14" i="230"/>
  <c r="I13" i="230"/>
  <c r="F13" i="230"/>
  <c r="C29" i="229"/>
  <c r="F29" i="229"/>
  <c r="D29" i="229"/>
  <c r="E29" i="229"/>
  <c r="H29" i="229"/>
  <c r="I29" i="229"/>
  <c r="G12" i="229"/>
  <c r="G13" i="229"/>
  <c r="G14" i="229"/>
  <c r="G15" i="229"/>
  <c r="G16" i="229"/>
  <c r="G17" i="229"/>
  <c r="G18" i="229"/>
  <c r="G20" i="229"/>
  <c r="G21" i="229"/>
  <c r="G22" i="229"/>
  <c r="G23" i="229"/>
  <c r="G24" i="229"/>
  <c r="G25" i="229"/>
  <c r="G26" i="229"/>
  <c r="G27" i="229"/>
  <c r="G28" i="229"/>
  <c r="G11" i="229"/>
  <c r="C12" i="228"/>
  <c r="C13" i="228"/>
  <c r="C14" i="228"/>
  <c r="C15" i="228"/>
  <c r="C16" i="228"/>
  <c r="C17" i="228"/>
  <c r="C18" i="228"/>
  <c r="C19" i="228"/>
  <c r="C20" i="228"/>
  <c r="C21" i="228"/>
  <c r="C22" i="228"/>
  <c r="C23" i="228"/>
  <c r="C24" i="228"/>
  <c r="C25" i="228"/>
  <c r="C26" i="228"/>
  <c r="C27" i="228"/>
  <c r="C28" i="228"/>
  <c r="C29" i="228"/>
  <c r="C30" i="228"/>
  <c r="C31" i="228"/>
  <c r="C32" i="228"/>
  <c r="C33" i="228"/>
  <c r="C34" i="228"/>
  <c r="C35" i="228"/>
  <c r="C36" i="228"/>
  <c r="C37" i="228"/>
  <c r="C38" i="228"/>
  <c r="C39" i="228"/>
  <c r="C40" i="228"/>
  <c r="C41" i="228"/>
  <c r="C42" i="228"/>
  <c r="C43" i="228"/>
  <c r="C44" i="228"/>
  <c r="C45" i="228"/>
  <c r="C46" i="228"/>
  <c r="C47" i="228"/>
  <c r="C48" i="228"/>
  <c r="C49" i="228"/>
  <c r="C50" i="228"/>
  <c r="C51" i="228"/>
  <c r="C52" i="228"/>
  <c r="C53" i="228"/>
  <c r="C54" i="228"/>
  <c r="C55" i="228"/>
  <c r="C56" i="228"/>
  <c r="C57" i="228"/>
  <c r="C58" i="228"/>
  <c r="C59" i="228"/>
  <c r="C60" i="228"/>
  <c r="C61" i="228"/>
  <c r="C62" i="228"/>
  <c r="C63" i="228"/>
  <c r="C64" i="228"/>
  <c r="C65" i="228"/>
  <c r="C66" i="228"/>
  <c r="C11" i="228"/>
  <c r="L67" i="228"/>
  <c r="K67" i="228"/>
  <c r="J67" i="228"/>
  <c r="I67" i="228"/>
  <c r="H67" i="228"/>
  <c r="G67" i="228"/>
  <c r="F67" i="228"/>
  <c r="E67" i="228"/>
  <c r="D67" i="228"/>
  <c r="C12" i="227"/>
  <c r="C13" i="227"/>
  <c r="C11" i="227"/>
  <c r="D67" i="226"/>
  <c r="E67" i="226"/>
  <c r="F67" i="226"/>
  <c r="G67" i="226"/>
  <c r="H67" i="226"/>
  <c r="I67" i="226"/>
  <c r="J67" i="226"/>
  <c r="C12" i="226"/>
  <c r="C13" i="226"/>
  <c r="C14" i="226"/>
  <c r="C15" i="226"/>
  <c r="C16" i="226"/>
  <c r="C17" i="226"/>
  <c r="C18" i="226"/>
  <c r="C19" i="226"/>
  <c r="C20" i="226"/>
  <c r="C21" i="226"/>
  <c r="C22" i="226"/>
  <c r="C23" i="226"/>
  <c r="C24" i="226"/>
  <c r="C25" i="226"/>
  <c r="C26" i="226"/>
  <c r="C27" i="226"/>
  <c r="C28" i="226"/>
  <c r="C29" i="226"/>
  <c r="C30" i="226"/>
  <c r="C31" i="226"/>
  <c r="C32" i="226"/>
  <c r="C33" i="226"/>
  <c r="C34" i="226"/>
  <c r="C35" i="226"/>
  <c r="C36" i="226"/>
  <c r="C37" i="226"/>
  <c r="C38" i="226"/>
  <c r="C39" i="226"/>
  <c r="C40" i="226"/>
  <c r="C41" i="226"/>
  <c r="C42" i="226"/>
  <c r="C43" i="226"/>
  <c r="C44" i="226"/>
  <c r="C45" i="226"/>
  <c r="C46" i="226"/>
  <c r="C47" i="226"/>
  <c r="C48" i="226"/>
  <c r="C49" i="226"/>
  <c r="C50" i="226"/>
  <c r="C51" i="226"/>
  <c r="C52" i="226"/>
  <c r="C53" i="226"/>
  <c r="C54" i="226"/>
  <c r="C55" i="226"/>
  <c r="C56" i="226"/>
  <c r="C57" i="226"/>
  <c r="C58" i="226"/>
  <c r="C59" i="226"/>
  <c r="C60" i="226"/>
  <c r="C61" i="226"/>
  <c r="C62" i="226"/>
  <c r="C63" i="226"/>
  <c r="C64" i="226"/>
  <c r="C65" i="226"/>
  <c r="C66" i="226"/>
  <c r="C11" i="226"/>
  <c r="E69" i="145" l="1"/>
  <c r="C69" i="145" s="1"/>
  <c r="E65" i="145"/>
  <c r="C65" i="145" s="1"/>
  <c r="E56" i="145"/>
  <c r="C56" i="145" s="1"/>
  <c r="E53" i="145"/>
  <c r="C53" i="145" s="1"/>
  <c r="E38" i="145"/>
  <c r="C38" i="145" s="1"/>
  <c r="E20" i="145"/>
  <c r="C20" i="145" s="1"/>
  <c r="F71" i="145"/>
  <c r="E66" i="231"/>
  <c r="C66" i="231" s="1"/>
  <c r="I71" i="145"/>
  <c r="E42" i="231"/>
  <c r="C42" i="231" s="1"/>
  <c r="E16" i="145"/>
  <c r="C16" i="145" s="1"/>
  <c r="E14" i="231"/>
  <c r="C14" i="231" s="1"/>
  <c r="C17" i="136"/>
  <c r="I69" i="231"/>
  <c r="G29" i="229"/>
  <c r="C67" i="226"/>
  <c r="C68" i="142"/>
  <c r="C69" i="86"/>
  <c r="C70" i="138"/>
  <c r="F70" i="138"/>
  <c r="C30" i="136"/>
  <c r="C28" i="136"/>
  <c r="C50" i="136"/>
  <c r="C54" i="136"/>
  <c r="C58" i="136"/>
  <c r="C15" i="136"/>
  <c r="C52" i="136"/>
  <c r="C70" i="136"/>
  <c r="C20" i="136"/>
  <c r="C22" i="136"/>
  <c r="C64" i="136"/>
  <c r="C66" i="136"/>
  <c r="C34" i="136"/>
  <c r="C36" i="136"/>
  <c r="C38" i="136"/>
  <c r="C42" i="136"/>
  <c r="C44" i="136"/>
  <c r="C46" i="136"/>
  <c r="C27" i="136"/>
  <c r="C31" i="136"/>
  <c r="C33" i="136"/>
  <c r="C35" i="136"/>
  <c r="C39" i="136"/>
  <c r="C41" i="136"/>
  <c r="C43" i="136"/>
  <c r="C47" i="136"/>
  <c r="C19" i="136"/>
  <c r="C25" i="136"/>
  <c r="C14" i="136"/>
  <c r="C55" i="136"/>
  <c r="C57" i="136"/>
  <c r="C60" i="136"/>
  <c r="C23" i="136"/>
  <c r="C18" i="136"/>
  <c r="C26" i="136"/>
  <c r="C69" i="136"/>
  <c r="I71" i="136"/>
  <c r="C62" i="136"/>
  <c r="C21" i="136"/>
  <c r="C37" i="136"/>
  <c r="D71" i="136"/>
  <c r="F71" i="136"/>
  <c r="E71" i="136"/>
  <c r="C16" i="136"/>
  <c r="C32" i="136"/>
  <c r="C48" i="136"/>
  <c r="C65" i="136"/>
  <c r="C67" i="136"/>
  <c r="C45" i="136"/>
  <c r="C24" i="136"/>
  <c r="C40" i="136"/>
  <c r="C56" i="136"/>
  <c r="C29" i="136"/>
  <c r="C51" i="136"/>
  <c r="C53" i="136"/>
  <c r="C13" i="136"/>
  <c r="E15" i="231"/>
  <c r="C15" i="231" s="1"/>
  <c r="E30" i="231"/>
  <c r="C30" i="231" s="1"/>
  <c r="E34" i="231"/>
  <c r="C34" i="231" s="1"/>
  <c r="E16" i="231"/>
  <c r="C16" i="231" s="1"/>
  <c r="E28" i="231"/>
  <c r="C28" i="231" s="1"/>
  <c r="E36" i="231"/>
  <c r="C36" i="231" s="1"/>
  <c r="E54" i="231"/>
  <c r="C54" i="231" s="1"/>
  <c r="E58" i="231"/>
  <c r="C58" i="231" s="1"/>
  <c r="E64" i="231"/>
  <c r="C64" i="231" s="1"/>
  <c r="E44" i="231"/>
  <c r="C44" i="231" s="1"/>
  <c r="E48" i="231"/>
  <c r="C48" i="231" s="1"/>
  <c r="E52" i="231"/>
  <c r="C52" i="231" s="1"/>
  <c r="E22" i="231"/>
  <c r="C22" i="231" s="1"/>
  <c r="E26" i="231"/>
  <c r="C26" i="231" s="1"/>
  <c r="E38" i="231"/>
  <c r="C38" i="231" s="1"/>
  <c r="E56" i="231"/>
  <c r="C56" i="231" s="1"/>
  <c r="F69" i="231"/>
  <c r="E46" i="231"/>
  <c r="C46" i="231" s="1"/>
  <c r="E20" i="231"/>
  <c r="C20" i="231" s="1"/>
  <c r="E24" i="231"/>
  <c r="C24" i="231" s="1"/>
  <c r="E40" i="231"/>
  <c r="C40" i="231" s="1"/>
  <c r="E32" i="231"/>
  <c r="C32" i="231" s="1"/>
  <c r="E67" i="231"/>
  <c r="C67" i="231" s="1"/>
  <c r="E25" i="231"/>
  <c r="C25" i="231" s="1"/>
  <c r="E41" i="231"/>
  <c r="C41" i="231" s="1"/>
  <c r="E49" i="231"/>
  <c r="C49" i="231" s="1"/>
  <c r="E23" i="231"/>
  <c r="C23" i="231" s="1"/>
  <c r="E31" i="231"/>
  <c r="C31" i="231" s="1"/>
  <c r="E39" i="231"/>
  <c r="C39" i="231" s="1"/>
  <c r="E47" i="231"/>
  <c r="C47" i="231" s="1"/>
  <c r="E55" i="231"/>
  <c r="C55" i="231" s="1"/>
  <c r="E63" i="231"/>
  <c r="C63" i="231" s="1"/>
  <c r="E13" i="231"/>
  <c r="E21" i="231"/>
  <c r="C21" i="231" s="1"/>
  <c r="E29" i="231"/>
  <c r="C29" i="231" s="1"/>
  <c r="E37" i="231"/>
  <c r="C37" i="231" s="1"/>
  <c r="E45" i="231"/>
  <c r="C45" i="231" s="1"/>
  <c r="E53" i="231"/>
  <c r="C53" i="231" s="1"/>
  <c r="E61" i="231"/>
  <c r="C61" i="231" s="1"/>
  <c r="E27" i="231"/>
  <c r="C27" i="231" s="1"/>
  <c r="E43" i="231"/>
  <c r="C43" i="231" s="1"/>
  <c r="E51" i="231"/>
  <c r="C51" i="231" s="1"/>
  <c r="E59" i="231"/>
  <c r="C59" i="231" s="1"/>
  <c r="E17" i="231"/>
  <c r="C17" i="231" s="1"/>
  <c r="E33" i="231"/>
  <c r="C33" i="231" s="1"/>
  <c r="E65" i="231"/>
  <c r="C65" i="231" s="1"/>
  <c r="E19" i="231"/>
  <c r="C19" i="231" s="1"/>
  <c r="E35" i="231"/>
  <c r="C35" i="231" s="1"/>
  <c r="E57" i="231"/>
  <c r="C57" i="231" s="1"/>
  <c r="F16" i="230"/>
  <c r="E14" i="230"/>
  <c r="C14" i="230" s="1"/>
  <c r="E13" i="230"/>
  <c r="C13" i="230" s="1"/>
  <c r="I16" i="230"/>
  <c r="C67" i="228"/>
  <c r="C13" i="225"/>
  <c r="C12" i="225"/>
  <c r="C11" i="225"/>
  <c r="C19" i="224"/>
  <c r="C18" i="224"/>
  <c r="C17" i="224"/>
  <c r="C16" i="224"/>
  <c r="C15" i="224"/>
  <c r="C14" i="224"/>
  <c r="C13" i="224"/>
  <c r="C12" i="224"/>
  <c r="C11" i="224"/>
  <c r="F12" i="224"/>
  <c r="F13" i="224"/>
  <c r="F14" i="224"/>
  <c r="F15" i="224"/>
  <c r="F16" i="224"/>
  <c r="F17" i="224"/>
  <c r="F18" i="224"/>
  <c r="F19" i="224"/>
  <c r="F11" i="224"/>
  <c r="D20" i="224"/>
  <c r="E20" i="224"/>
  <c r="G20" i="224"/>
  <c r="H20" i="224"/>
  <c r="D69" i="223"/>
  <c r="E69" i="223"/>
  <c r="G69" i="223"/>
  <c r="H69" i="223"/>
  <c r="F68" i="223"/>
  <c r="C68" i="223"/>
  <c r="F67" i="223"/>
  <c r="C67" i="223"/>
  <c r="F66" i="223"/>
  <c r="C66" i="223"/>
  <c r="F65" i="223"/>
  <c r="C65" i="223"/>
  <c r="F64" i="223"/>
  <c r="C64" i="223"/>
  <c r="F63" i="223"/>
  <c r="C63" i="223"/>
  <c r="F62" i="223"/>
  <c r="C62" i="223"/>
  <c r="F61" i="223"/>
  <c r="C61" i="223"/>
  <c r="F60" i="223"/>
  <c r="C60" i="223"/>
  <c r="F59" i="223"/>
  <c r="C59" i="223"/>
  <c r="F58" i="223"/>
  <c r="C58" i="223"/>
  <c r="F57" i="223"/>
  <c r="C57" i="223"/>
  <c r="F56" i="223"/>
  <c r="C56" i="223"/>
  <c r="F55" i="223"/>
  <c r="C55" i="223"/>
  <c r="F54" i="223"/>
  <c r="C54" i="223"/>
  <c r="F53" i="223"/>
  <c r="C53" i="223"/>
  <c r="F52" i="223"/>
  <c r="C52" i="223"/>
  <c r="F51" i="223"/>
  <c r="C51" i="223"/>
  <c r="F50" i="223"/>
  <c r="C50" i="223"/>
  <c r="F49" i="223"/>
  <c r="C49" i="223"/>
  <c r="F48" i="223"/>
  <c r="C48" i="223"/>
  <c r="F47" i="223"/>
  <c r="C47" i="223"/>
  <c r="F46" i="223"/>
  <c r="C46" i="223"/>
  <c r="F45" i="223"/>
  <c r="C45" i="223"/>
  <c r="F44" i="223"/>
  <c r="C44" i="223"/>
  <c r="F43" i="223"/>
  <c r="C43" i="223"/>
  <c r="F42" i="223"/>
  <c r="C42" i="223"/>
  <c r="F41" i="223"/>
  <c r="C41" i="223"/>
  <c r="F40" i="223"/>
  <c r="C40" i="223"/>
  <c r="F39" i="223"/>
  <c r="C39" i="223"/>
  <c r="F38" i="223"/>
  <c r="C38" i="223"/>
  <c r="F37" i="223"/>
  <c r="C37" i="223"/>
  <c r="F36" i="223"/>
  <c r="C36" i="223"/>
  <c r="F35" i="223"/>
  <c r="C35" i="223"/>
  <c r="F34" i="223"/>
  <c r="C34" i="223"/>
  <c r="F33" i="223"/>
  <c r="C33" i="223"/>
  <c r="F32" i="223"/>
  <c r="C32" i="223"/>
  <c r="F31" i="223"/>
  <c r="C31" i="223"/>
  <c r="F30" i="223"/>
  <c r="C30" i="223"/>
  <c r="F29" i="223"/>
  <c r="C29" i="223"/>
  <c r="F28" i="223"/>
  <c r="C28" i="223"/>
  <c r="F27" i="223"/>
  <c r="C27" i="223"/>
  <c r="F26" i="223"/>
  <c r="C26" i="223"/>
  <c r="F25" i="223"/>
  <c r="C25" i="223"/>
  <c r="F24" i="223"/>
  <c r="C24" i="223"/>
  <c r="F23" i="223"/>
  <c r="C23" i="223"/>
  <c r="F22" i="223"/>
  <c r="C22" i="223"/>
  <c r="F21" i="223"/>
  <c r="C21" i="223"/>
  <c r="F20" i="223"/>
  <c r="C20" i="223"/>
  <c r="F19" i="223"/>
  <c r="C19" i="223"/>
  <c r="F18" i="223"/>
  <c r="C18" i="223"/>
  <c r="F17" i="223"/>
  <c r="C17" i="223"/>
  <c r="F16" i="223"/>
  <c r="C16" i="223"/>
  <c r="F15" i="223"/>
  <c r="C15" i="223"/>
  <c r="F14" i="223"/>
  <c r="C14" i="223"/>
  <c r="F13" i="223"/>
  <c r="C13" i="223"/>
  <c r="C15" i="222"/>
  <c r="C14" i="222"/>
  <c r="C16" i="222" s="1"/>
  <c r="C13" i="222"/>
  <c r="F14" i="222"/>
  <c r="F15" i="222"/>
  <c r="F13" i="222"/>
  <c r="D16" i="222"/>
  <c r="E16" i="222"/>
  <c r="G16" i="222"/>
  <c r="H16" i="222"/>
  <c r="K69" i="221"/>
  <c r="G69" i="221"/>
  <c r="H69" i="221"/>
  <c r="J69" i="221"/>
  <c r="D14" i="221"/>
  <c r="E14" i="221"/>
  <c r="D15" i="221"/>
  <c r="E15" i="221"/>
  <c r="D16" i="221"/>
  <c r="E16" i="221"/>
  <c r="D17" i="221"/>
  <c r="E17" i="221"/>
  <c r="D18" i="221"/>
  <c r="E18" i="221"/>
  <c r="D19" i="221"/>
  <c r="E19" i="221"/>
  <c r="D20" i="221"/>
  <c r="E20" i="221"/>
  <c r="D21" i="221"/>
  <c r="E21" i="221"/>
  <c r="D22" i="221"/>
  <c r="E22" i="221"/>
  <c r="D23" i="221"/>
  <c r="E23" i="221"/>
  <c r="D24" i="221"/>
  <c r="E24" i="221"/>
  <c r="D25" i="221"/>
  <c r="E25" i="221"/>
  <c r="D26" i="221"/>
  <c r="E26" i="221"/>
  <c r="D27" i="221"/>
  <c r="E27" i="221"/>
  <c r="D28" i="221"/>
  <c r="E28" i="221"/>
  <c r="D29" i="221"/>
  <c r="E29" i="221"/>
  <c r="D30" i="221"/>
  <c r="E30" i="221"/>
  <c r="D31" i="221"/>
  <c r="E31" i="221"/>
  <c r="D32" i="221"/>
  <c r="E32" i="221"/>
  <c r="D33" i="221"/>
  <c r="E33" i="221"/>
  <c r="D34" i="221"/>
  <c r="E34" i="221"/>
  <c r="D35" i="221"/>
  <c r="E35" i="221"/>
  <c r="D36" i="221"/>
  <c r="E36" i="221"/>
  <c r="D37" i="221"/>
  <c r="E37" i="221"/>
  <c r="D38" i="221"/>
  <c r="E38" i="221"/>
  <c r="D39" i="221"/>
  <c r="E39" i="221"/>
  <c r="D40" i="221"/>
  <c r="E40" i="221"/>
  <c r="D41" i="221"/>
  <c r="E41" i="221"/>
  <c r="D42" i="221"/>
  <c r="E42" i="221"/>
  <c r="D43" i="221"/>
  <c r="E43" i="221"/>
  <c r="D44" i="221"/>
  <c r="E44" i="221"/>
  <c r="D45" i="221"/>
  <c r="E45" i="221"/>
  <c r="D46" i="221"/>
  <c r="E46" i="221"/>
  <c r="D47" i="221"/>
  <c r="E47" i="221"/>
  <c r="D48" i="221"/>
  <c r="E48" i="221"/>
  <c r="D49" i="221"/>
  <c r="E49" i="221"/>
  <c r="D50" i="221"/>
  <c r="E50" i="221"/>
  <c r="D51" i="221"/>
  <c r="E51" i="221"/>
  <c r="D52" i="221"/>
  <c r="E52" i="221"/>
  <c r="D53" i="221"/>
  <c r="E53" i="221"/>
  <c r="D54" i="221"/>
  <c r="E54" i="221"/>
  <c r="D55" i="221"/>
  <c r="E55" i="221"/>
  <c r="D56" i="221"/>
  <c r="E56" i="221"/>
  <c r="D57" i="221"/>
  <c r="E57" i="221"/>
  <c r="D58" i="221"/>
  <c r="E58" i="221"/>
  <c r="D59" i="221"/>
  <c r="E59" i="221"/>
  <c r="D60" i="221"/>
  <c r="E60" i="221"/>
  <c r="D61" i="221"/>
  <c r="E61" i="221"/>
  <c r="D62" i="221"/>
  <c r="E62" i="221"/>
  <c r="D63" i="221"/>
  <c r="E63" i="221"/>
  <c r="D64" i="221"/>
  <c r="E64" i="221"/>
  <c r="D65" i="221"/>
  <c r="E65" i="221"/>
  <c r="D66" i="221"/>
  <c r="D67" i="221"/>
  <c r="E67" i="221"/>
  <c r="D68" i="221"/>
  <c r="E68" i="221"/>
  <c r="D13" i="221"/>
  <c r="E13" i="221"/>
  <c r="F68" i="221"/>
  <c r="F67" i="221"/>
  <c r="F66" i="221"/>
  <c r="F65" i="221"/>
  <c r="F64" i="221"/>
  <c r="F63" i="221"/>
  <c r="F62" i="221"/>
  <c r="F61" i="221"/>
  <c r="F60" i="221"/>
  <c r="F59" i="221"/>
  <c r="F58" i="221"/>
  <c r="F57" i="221"/>
  <c r="F56" i="221"/>
  <c r="F55" i="221"/>
  <c r="F54" i="221"/>
  <c r="F53" i="221"/>
  <c r="F52" i="221"/>
  <c r="F51" i="221"/>
  <c r="F50" i="221"/>
  <c r="F49" i="221"/>
  <c r="F48" i="221"/>
  <c r="F47" i="221"/>
  <c r="F46" i="221"/>
  <c r="F45" i="221"/>
  <c r="F44" i="221"/>
  <c r="F43" i="221"/>
  <c r="F42" i="221"/>
  <c r="F41" i="221"/>
  <c r="F40" i="221"/>
  <c r="F39" i="221"/>
  <c r="F38" i="221"/>
  <c r="F37" i="221"/>
  <c r="F36" i="221"/>
  <c r="F35" i="221"/>
  <c r="F34" i="221"/>
  <c r="F33" i="221"/>
  <c r="F32" i="221"/>
  <c r="F31" i="221"/>
  <c r="F30" i="221"/>
  <c r="F29" i="221"/>
  <c r="F28" i="221"/>
  <c r="F27" i="221"/>
  <c r="F26" i="221"/>
  <c r="F25" i="221"/>
  <c r="F24" i="221"/>
  <c r="F23" i="221"/>
  <c r="F22" i="221"/>
  <c r="F21" i="221"/>
  <c r="F20" i="221"/>
  <c r="F19" i="221"/>
  <c r="F18" i="221"/>
  <c r="F17" i="221"/>
  <c r="F16" i="221"/>
  <c r="F15" i="221"/>
  <c r="F14" i="221"/>
  <c r="F13" i="221"/>
  <c r="I15" i="221"/>
  <c r="C15" i="221" s="1"/>
  <c r="I16" i="221"/>
  <c r="C16" i="221" s="1"/>
  <c r="I17" i="221"/>
  <c r="C17" i="221" s="1"/>
  <c r="I18" i="221"/>
  <c r="I19" i="221"/>
  <c r="C19" i="221" s="1"/>
  <c r="I20" i="221"/>
  <c r="C20" i="221" s="1"/>
  <c r="I21" i="221"/>
  <c r="C21" i="221" s="1"/>
  <c r="I22" i="221"/>
  <c r="I23" i="221"/>
  <c r="C23" i="221" s="1"/>
  <c r="I24" i="221"/>
  <c r="C24" i="221" s="1"/>
  <c r="I25" i="221"/>
  <c r="C25" i="221" s="1"/>
  <c r="I26" i="221"/>
  <c r="I27" i="221"/>
  <c r="I28" i="221"/>
  <c r="I29" i="221"/>
  <c r="I30" i="221"/>
  <c r="I31" i="221"/>
  <c r="I32" i="221"/>
  <c r="C32" i="221" s="1"/>
  <c r="I33" i="221"/>
  <c r="I34" i="221"/>
  <c r="I35" i="221"/>
  <c r="I36" i="221"/>
  <c r="C36" i="221" s="1"/>
  <c r="I37" i="221"/>
  <c r="I38" i="221"/>
  <c r="I39" i="221"/>
  <c r="C39" i="221" s="1"/>
  <c r="I40" i="221"/>
  <c r="I41" i="221"/>
  <c r="I42" i="221"/>
  <c r="I43" i="221"/>
  <c r="I44" i="221"/>
  <c r="C44" i="221" s="1"/>
  <c r="I45" i="221"/>
  <c r="I46" i="221"/>
  <c r="I47" i="221"/>
  <c r="C47" i="221" s="1"/>
  <c r="I48" i="221"/>
  <c r="I49" i="221"/>
  <c r="I50" i="221"/>
  <c r="I51" i="221"/>
  <c r="I52" i="221"/>
  <c r="I53" i="221"/>
  <c r="I54" i="221"/>
  <c r="I55" i="221"/>
  <c r="I56" i="221"/>
  <c r="C56" i="221" s="1"/>
  <c r="I57" i="221"/>
  <c r="I58" i="221"/>
  <c r="I59" i="221"/>
  <c r="I60" i="221"/>
  <c r="I61" i="221"/>
  <c r="I62" i="221"/>
  <c r="I63" i="221"/>
  <c r="C63" i="221" s="1"/>
  <c r="I64" i="221"/>
  <c r="I65" i="221"/>
  <c r="I66" i="221"/>
  <c r="I67" i="221"/>
  <c r="I68" i="221"/>
  <c r="I14" i="221"/>
  <c r="C14" i="221" s="1"/>
  <c r="I13" i="221"/>
  <c r="C13" i="221" s="1"/>
  <c r="D13" i="220"/>
  <c r="D14" i="220"/>
  <c r="D15" i="220"/>
  <c r="E14" i="220"/>
  <c r="E15" i="220"/>
  <c r="E13" i="220"/>
  <c r="E16" i="220" s="1"/>
  <c r="C14" i="220"/>
  <c r="F15" i="220"/>
  <c r="F14" i="220"/>
  <c r="F13" i="220"/>
  <c r="I14" i="220"/>
  <c r="I15" i="220"/>
  <c r="I13" i="220"/>
  <c r="G16" i="220"/>
  <c r="H16" i="220"/>
  <c r="J16" i="220"/>
  <c r="K16" i="220"/>
  <c r="E71" i="145" l="1"/>
  <c r="C30" i="221"/>
  <c r="C22" i="221"/>
  <c r="C18" i="221"/>
  <c r="C57" i="221"/>
  <c r="F20" i="224"/>
  <c r="D69" i="221"/>
  <c r="F69" i="221"/>
  <c r="C71" i="145"/>
  <c r="C71" i="136"/>
  <c r="C13" i="231"/>
  <c r="C69" i="231" s="1"/>
  <c r="E69" i="231"/>
  <c r="E16" i="230"/>
  <c r="C16" i="230" s="1"/>
  <c r="C20" i="224"/>
  <c r="C69" i="223"/>
  <c r="F69" i="223"/>
  <c r="F16" i="222"/>
  <c r="C67" i="221"/>
  <c r="C59" i="221"/>
  <c r="C35" i="221"/>
  <c r="C46" i="221"/>
  <c r="I69" i="221"/>
  <c r="E69" i="221"/>
  <c r="C34" i="221"/>
  <c r="C66" i="221"/>
  <c r="C62" i="221"/>
  <c r="C60" i="221"/>
  <c r="C58" i="221"/>
  <c r="C54" i="221"/>
  <c r="C51" i="221"/>
  <c r="C48" i="221"/>
  <c r="C45" i="221"/>
  <c r="C38" i="221"/>
  <c r="C68" i="221"/>
  <c r="C65" i="221"/>
  <c r="C64" i="221"/>
  <c r="C61" i="221"/>
  <c r="C55" i="221"/>
  <c r="C53" i="221"/>
  <c r="C52" i="221"/>
  <c r="C50" i="221"/>
  <c r="C49" i="221"/>
  <c r="C43" i="221"/>
  <c r="C42" i="221"/>
  <c r="C41" i="221"/>
  <c r="C40" i="221"/>
  <c r="C37" i="221"/>
  <c r="C33" i="221"/>
  <c r="C31" i="221"/>
  <c r="C29" i="221"/>
  <c r="C28" i="221"/>
  <c r="C27" i="221"/>
  <c r="C26" i="221"/>
  <c r="D16" i="220"/>
  <c r="C15" i="220"/>
  <c r="F16" i="220"/>
  <c r="C13" i="220"/>
  <c r="I16" i="220"/>
  <c r="G27" i="215"/>
  <c r="H28" i="215"/>
  <c r="G11" i="215"/>
  <c r="D68" i="214"/>
  <c r="E68" i="214"/>
  <c r="F68" i="214"/>
  <c r="G68" i="214"/>
  <c r="H68" i="214"/>
  <c r="I68" i="214"/>
  <c r="J68" i="214"/>
  <c r="K68" i="214"/>
  <c r="L68" i="214"/>
  <c r="C22" i="214"/>
  <c r="C61" i="214"/>
  <c r="C62" i="214"/>
  <c r="C63" i="214"/>
  <c r="C64" i="214"/>
  <c r="C65" i="214"/>
  <c r="C66" i="214"/>
  <c r="C67" i="214"/>
  <c r="K14" i="213"/>
  <c r="L14" i="213"/>
  <c r="C66" i="212"/>
  <c r="C67" i="212"/>
  <c r="D68" i="212"/>
  <c r="E68" i="212"/>
  <c r="F68" i="212"/>
  <c r="G68" i="212"/>
  <c r="H68" i="212"/>
  <c r="I68" i="212"/>
  <c r="J68" i="212"/>
  <c r="C49" i="212"/>
  <c r="C35" i="212"/>
  <c r="C13" i="212"/>
  <c r="C14" i="212"/>
  <c r="C12" i="211"/>
  <c r="C13" i="211"/>
  <c r="C11" i="211"/>
  <c r="D63" i="209"/>
  <c r="C61" i="209"/>
  <c r="C62" i="209"/>
  <c r="G63" i="209"/>
  <c r="F61" i="209"/>
  <c r="F62" i="209"/>
  <c r="H63" i="209"/>
  <c r="H63" i="205"/>
  <c r="D61" i="205"/>
  <c r="E61" i="205"/>
  <c r="F61" i="205"/>
  <c r="I61" i="205"/>
  <c r="D62" i="205"/>
  <c r="E62" i="205"/>
  <c r="F62" i="205"/>
  <c r="G63" i="205"/>
  <c r="J63" i="205"/>
  <c r="K63" i="205"/>
  <c r="D15" i="204"/>
  <c r="D15" i="135" s="1"/>
  <c r="E15" i="204"/>
  <c r="E15" i="135" s="1"/>
  <c r="D14" i="204"/>
  <c r="D14" i="135" s="1"/>
  <c r="E14" i="204"/>
  <c r="E14" i="135" s="1"/>
  <c r="D13" i="204"/>
  <c r="D13" i="135" s="1"/>
  <c r="E13" i="204"/>
  <c r="E13" i="135" s="1"/>
  <c r="F15" i="204"/>
  <c r="F15" i="135" s="1"/>
  <c r="F14" i="204"/>
  <c r="F14" i="135" s="1"/>
  <c r="F13" i="204"/>
  <c r="F13" i="135" s="1"/>
  <c r="I15" i="204"/>
  <c r="I15" i="135" s="1"/>
  <c r="I14" i="204"/>
  <c r="I14" i="135" s="1"/>
  <c r="I13" i="204"/>
  <c r="I13" i="135" s="1"/>
  <c r="C18" i="203"/>
  <c r="D18" i="203"/>
  <c r="C19" i="203"/>
  <c r="D19" i="203"/>
  <c r="C20" i="203"/>
  <c r="D20" i="203"/>
  <c r="C21" i="203"/>
  <c r="D21" i="203"/>
  <c r="C22" i="203"/>
  <c r="D22" i="203"/>
  <c r="C23" i="203"/>
  <c r="D23" i="203"/>
  <c r="C24" i="203"/>
  <c r="D24" i="203"/>
  <c r="C25" i="203"/>
  <c r="D25" i="203"/>
  <c r="C26" i="203"/>
  <c r="D26" i="203"/>
  <c r="C27" i="203"/>
  <c r="D27" i="203"/>
  <c r="C28" i="203"/>
  <c r="D28" i="203"/>
  <c r="C29" i="203"/>
  <c r="D29" i="203"/>
  <c r="C30" i="203"/>
  <c r="D30" i="203"/>
  <c r="C31" i="203"/>
  <c r="D31" i="203"/>
  <c r="C32" i="203"/>
  <c r="D32" i="203"/>
  <c r="C33" i="203"/>
  <c r="D33" i="203"/>
  <c r="C34" i="203"/>
  <c r="D34" i="203"/>
  <c r="C35" i="203"/>
  <c r="D35" i="203"/>
  <c r="C36" i="203"/>
  <c r="D36" i="203"/>
  <c r="C37" i="203"/>
  <c r="D37" i="203"/>
  <c r="C38" i="203"/>
  <c r="D38" i="203"/>
  <c r="C39" i="203"/>
  <c r="D39" i="203"/>
  <c r="C40" i="203"/>
  <c r="D40" i="203"/>
  <c r="C41" i="203"/>
  <c r="D41" i="203"/>
  <c r="C42" i="203"/>
  <c r="D42" i="203"/>
  <c r="C43" i="203"/>
  <c r="D43" i="203"/>
  <c r="C44" i="203"/>
  <c r="D44" i="203"/>
  <c r="C45" i="203"/>
  <c r="D45" i="203"/>
  <c r="C46" i="203"/>
  <c r="D46" i="203"/>
  <c r="C47" i="203"/>
  <c r="D47" i="203"/>
  <c r="C48" i="203"/>
  <c r="D48" i="203"/>
  <c r="C49" i="203"/>
  <c r="D49" i="203"/>
  <c r="C50" i="203"/>
  <c r="D50" i="203"/>
  <c r="C51" i="203"/>
  <c r="D51" i="203"/>
  <c r="C52" i="203"/>
  <c r="D52" i="203"/>
  <c r="C53" i="203"/>
  <c r="D53" i="203"/>
  <c r="C54" i="203"/>
  <c r="D54" i="203"/>
  <c r="C55" i="203"/>
  <c r="D55" i="203"/>
  <c r="C56" i="203"/>
  <c r="D56" i="203"/>
  <c r="C57" i="203"/>
  <c r="D57" i="203"/>
  <c r="C58" i="203"/>
  <c r="D58" i="203"/>
  <c r="C59" i="203"/>
  <c r="D59" i="203"/>
  <c r="C60" i="203"/>
  <c r="D60" i="203"/>
  <c r="C61" i="203"/>
  <c r="D61" i="203"/>
  <c r="C62" i="203"/>
  <c r="D62" i="203"/>
  <c r="C63" i="203"/>
  <c r="D63" i="203"/>
  <c r="C64" i="203"/>
  <c r="D64" i="203"/>
  <c r="C65" i="203"/>
  <c r="D65" i="203"/>
  <c r="C66" i="203"/>
  <c r="D66" i="203"/>
  <c r="C67" i="203"/>
  <c r="D67" i="203"/>
  <c r="C68" i="203"/>
  <c r="D68" i="203"/>
  <c r="C69" i="203"/>
  <c r="D69" i="203"/>
  <c r="C70" i="203"/>
  <c r="D70" i="203"/>
  <c r="C14" i="203"/>
  <c r="D14" i="203"/>
  <c r="C15" i="203"/>
  <c r="D15" i="203"/>
  <c r="H16" i="202"/>
  <c r="F14" i="227"/>
  <c r="C14" i="204" l="1"/>
  <c r="C14" i="135" s="1"/>
  <c r="L14" i="141"/>
  <c r="C15" i="204"/>
  <c r="C15" i="135" s="1"/>
  <c r="C13" i="204"/>
  <c r="C13" i="135" s="1"/>
  <c r="C69" i="221"/>
  <c r="C16" i="220"/>
  <c r="C61" i="205"/>
  <c r="C62" i="205"/>
  <c r="L14" i="227"/>
  <c r="K14" i="227"/>
  <c r="K14" i="141" s="1"/>
  <c r="J14" i="227"/>
  <c r="I14" i="227"/>
  <c r="H14" i="227"/>
  <c r="G14" i="227"/>
  <c r="E14" i="227"/>
  <c r="D14" i="227"/>
  <c r="J14" i="225"/>
  <c r="I14" i="225"/>
  <c r="H14" i="225"/>
  <c r="G14" i="225"/>
  <c r="F14" i="225"/>
  <c r="E14" i="225"/>
  <c r="D14" i="225"/>
  <c r="C14" i="225"/>
  <c r="C14" i="227" l="1"/>
  <c r="K16" i="216"/>
  <c r="K16" i="144" s="1"/>
  <c r="J16" i="216"/>
  <c r="J16" i="144" s="1"/>
  <c r="H16" i="216"/>
  <c r="H16" i="144" s="1"/>
  <c r="G16" i="216"/>
  <c r="G16" i="144" s="1"/>
  <c r="D16" i="216"/>
  <c r="D16" i="144" s="1"/>
  <c r="I15" i="216"/>
  <c r="F15" i="216"/>
  <c r="F15" i="144" s="1"/>
  <c r="I14" i="216"/>
  <c r="F14" i="216"/>
  <c r="F14" i="144" s="1"/>
  <c r="I13" i="216"/>
  <c r="F13" i="216"/>
  <c r="F13" i="144" s="1"/>
  <c r="G26" i="215"/>
  <c r="G25" i="215"/>
  <c r="G24" i="215"/>
  <c r="G23" i="215"/>
  <c r="G22" i="215"/>
  <c r="G21" i="215"/>
  <c r="G20" i="215"/>
  <c r="G19" i="215"/>
  <c r="G18" i="215"/>
  <c r="G17" i="215"/>
  <c r="G16" i="215"/>
  <c r="G15" i="215"/>
  <c r="G14" i="215"/>
  <c r="G13" i="215"/>
  <c r="G12" i="215"/>
  <c r="C60" i="214"/>
  <c r="C59" i="214"/>
  <c r="C58" i="214"/>
  <c r="C57" i="214"/>
  <c r="C56" i="214"/>
  <c r="C55" i="214"/>
  <c r="C54" i="214"/>
  <c r="C53" i="214"/>
  <c r="C52" i="214"/>
  <c r="C51" i="214"/>
  <c r="C50" i="214"/>
  <c r="C49" i="214"/>
  <c r="C48" i="214"/>
  <c r="C47" i="214"/>
  <c r="C46" i="214"/>
  <c r="C45" i="214"/>
  <c r="C44" i="214"/>
  <c r="C43" i="214"/>
  <c r="C42" i="214"/>
  <c r="C41" i="214"/>
  <c r="C40" i="214"/>
  <c r="C39" i="214"/>
  <c r="C38" i="214"/>
  <c r="C37" i="214"/>
  <c r="C36" i="214"/>
  <c r="C35" i="214"/>
  <c r="C34" i="214"/>
  <c r="C33" i="214"/>
  <c r="C32" i="214"/>
  <c r="C31" i="214"/>
  <c r="C30" i="214"/>
  <c r="C29" i="214"/>
  <c r="C28" i="214"/>
  <c r="C27" i="214"/>
  <c r="C26" i="214"/>
  <c r="C25" i="214"/>
  <c r="C24" i="214"/>
  <c r="C23" i="214"/>
  <c r="C21" i="214"/>
  <c r="C20" i="214"/>
  <c r="C19" i="214"/>
  <c r="C18" i="214"/>
  <c r="C17" i="214"/>
  <c r="C16" i="214"/>
  <c r="C15" i="214"/>
  <c r="C14" i="214"/>
  <c r="C13" i="214"/>
  <c r="C12" i="214"/>
  <c r="C11" i="214"/>
  <c r="J14" i="213"/>
  <c r="J14" i="141" s="1"/>
  <c r="I14" i="213"/>
  <c r="I14" i="141" s="1"/>
  <c r="H14" i="213"/>
  <c r="H14" i="141" s="1"/>
  <c r="G14" i="213"/>
  <c r="G14" i="141" s="1"/>
  <c r="F14" i="213"/>
  <c r="F14" i="141" s="1"/>
  <c r="E14" i="213"/>
  <c r="E14" i="141" s="1"/>
  <c r="D14" i="213"/>
  <c r="D14" i="141" s="1"/>
  <c r="C13" i="213"/>
  <c r="C13" i="141" s="1"/>
  <c r="C12" i="213"/>
  <c r="C12" i="141" s="1"/>
  <c r="C11" i="213"/>
  <c r="C11" i="141" s="1"/>
  <c r="C65" i="212"/>
  <c r="C64" i="212"/>
  <c r="C63" i="212"/>
  <c r="C62" i="212"/>
  <c r="C61" i="212"/>
  <c r="C60" i="212"/>
  <c r="C59" i="212"/>
  <c r="C58" i="212"/>
  <c r="C57" i="212"/>
  <c r="C56" i="212"/>
  <c r="C55" i="212"/>
  <c r="C54" i="212"/>
  <c r="C53" i="212"/>
  <c r="C52" i="212"/>
  <c r="C51" i="212"/>
  <c r="C50" i="212"/>
  <c r="C48" i="212"/>
  <c r="C47" i="212"/>
  <c r="C46" i="212"/>
  <c r="C45" i="212"/>
  <c r="C44" i="212"/>
  <c r="C43" i="212"/>
  <c r="C42" i="212"/>
  <c r="C41" i="212"/>
  <c r="C40" i="212"/>
  <c r="C39" i="212"/>
  <c r="C38" i="212"/>
  <c r="C37" i="212"/>
  <c r="C36" i="212"/>
  <c r="C34" i="212"/>
  <c r="C33" i="212"/>
  <c r="C32" i="212"/>
  <c r="C31" i="212"/>
  <c r="C29" i="212"/>
  <c r="C28" i="212"/>
  <c r="C27" i="212"/>
  <c r="C26" i="212"/>
  <c r="C23" i="212"/>
  <c r="C22" i="212"/>
  <c r="C21" i="212"/>
  <c r="C20" i="212"/>
  <c r="C19" i="212"/>
  <c r="C18" i="212"/>
  <c r="C17" i="212"/>
  <c r="C16" i="212"/>
  <c r="C15" i="212"/>
  <c r="C12" i="212"/>
  <c r="C11" i="212"/>
  <c r="J14" i="211"/>
  <c r="I14" i="211"/>
  <c r="H14" i="211"/>
  <c r="G14" i="211"/>
  <c r="F14" i="211"/>
  <c r="E14" i="211"/>
  <c r="D14" i="211"/>
  <c r="H20" i="210"/>
  <c r="H20" i="139" s="1"/>
  <c r="G20" i="210"/>
  <c r="G20" i="139" s="1"/>
  <c r="E20" i="210"/>
  <c r="E20" i="139" s="1"/>
  <c r="D20" i="210"/>
  <c r="D20" i="139" s="1"/>
  <c r="F19" i="210"/>
  <c r="F19" i="139" s="1"/>
  <c r="C19" i="210"/>
  <c r="C19" i="139" s="1"/>
  <c r="F18" i="210"/>
  <c r="F18" i="139" s="1"/>
  <c r="C18" i="210"/>
  <c r="C18" i="139" s="1"/>
  <c r="F17" i="210"/>
  <c r="F17" i="139" s="1"/>
  <c r="C17" i="210"/>
  <c r="C17" i="139" s="1"/>
  <c r="F16" i="210"/>
  <c r="F16" i="139" s="1"/>
  <c r="C16" i="210"/>
  <c r="C16" i="139" s="1"/>
  <c r="F15" i="210"/>
  <c r="F15" i="139" s="1"/>
  <c r="C15" i="210"/>
  <c r="C15" i="139" s="1"/>
  <c r="F14" i="210"/>
  <c r="F14" i="139" s="1"/>
  <c r="C14" i="210"/>
  <c r="C14" i="139" s="1"/>
  <c r="F13" i="210"/>
  <c r="F13" i="139" s="1"/>
  <c r="C13" i="210"/>
  <c r="C13" i="139" s="1"/>
  <c r="F12" i="210"/>
  <c r="F12" i="139" s="1"/>
  <c r="C12" i="210"/>
  <c r="C12" i="139" s="1"/>
  <c r="F11" i="210"/>
  <c r="F11" i="139" s="1"/>
  <c r="C11" i="210"/>
  <c r="C11" i="139" s="1"/>
  <c r="E63" i="209"/>
  <c r="F60" i="209"/>
  <c r="C60" i="209"/>
  <c r="F59" i="209"/>
  <c r="C59" i="209"/>
  <c r="F58" i="209"/>
  <c r="C58" i="209"/>
  <c r="F57" i="209"/>
  <c r="C57" i="209"/>
  <c r="F56" i="209"/>
  <c r="C56" i="209"/>
  <c r="F55" i="209"/>
  <c r="C55" i="209"/>
  <c r="F54" i="209"/>
  <c r="C54" i="209"/>
  <c r="F53" i="209"/>
  <c r="C53" i="209"/>
  <c r="F52" i="209"/>
  <c r="C52" i="209"/>
  <c r="F51" i="209"/>
  <c r="C51" i="209"/>
  <c r="F50" i="209"/>
  <c r="C50" i="209"/>
  <c r="F49" i="209"/>
  <c r="C49" i="209"/>
  <c r="F48" i="209"/>
  <c r="C48" i="209"/>
  <c r="F47" i="209"/>
  <c r="C47" i="209"/>
  <c r="F46" i="209"/>
  <c r="C46" i="209"/>
  <c r="F45" i="209"/>
  <c r="C45" i="209"/>
  <c r="F44" i="209"/>
  <c r="C44" i="209"/>
  <c r="F43" i="209"/>
  <c r="C43" i="209"/>
  <c r="F42" i="209"/>
  <c r="C42" i="209"/>
  <c r="F41" i="209"/>
  <c r="C41" i="209"/>
  <c r="F40" i="209"/>
  <c r="C40" i="209"/>
  <c r="F39" i="209"/>
  <c r="C39" i="209"/>
  <c r="F38" i="209"/>
  <c r="C38" i="209"/>
  <c r="F37" i="209"/>
  <c r="C37" i="209"/>
  <c r="F36" i="209"/>
  <c r="C36" i="209"/>
  <c r="F35" i="209"/>
  <c r="C35" i="209"/>
  <c r="F34" i="209"/>
  <c r="C34" i="209"/>
  <c r="F33" i="209"/>
  <c r="C33" i="209"/>
  <c r="F32" i="209"/>
  <c r="C32" i="209"/>
  <c r="F31" i="209"/>
  <c r="C31" i="209"/>
  <c r="F30" i="209"/>
  <c r="C30" i="209"/>
  <c r="F29" i="209"/>
  <c r="C29" i="209"/>
  <c r="F28" i="209"/>
  <c r="C28" i="209"/>
  <c r="F27" i="209"/>
  <c r="C27" i="209"/>
  <c r="F26" i="209"/>
  <c r="C26" i="209"/>
  <c r="F25" i="209"/>
  <c r="C25" i="209"/>
  <c r="F24" i="209"/>
  <c r="C24" i="209"/>
  <c r="F23" i="209"/>
  <c r="C23" i="209"/>
  <c r="F22" i="209"/>
  <c r="C22" i="209"/>
  <c r="F21" i="209"/>
  <c r="C21" i="209"/>
  <c r="F20" i="209"/>
  <c r="C20" i="209"/>
  <c r="F19" i="209"/>
  <c r="C19" i="209"/>
  <c r="F18" i="209"/>
  <c r="C18" i="209"/>
  <c r="F17" i="209"/>
  <c r="C17" i="209"/>
  <c r="F16" i="209"/>
  <c r="C16" i="209"/>
  <c r="F15" i="209"/>
  <c r="C15" i="209"/>
  <c r="F14" i="209"/>
  <c r="C14" i="209"/>
  <c r="F13" i="209"/>
  <c r="C13" i="209"/>
  <c r="H16" i="208"/>
  <c r="H16" i="137" s="1"/>
  <c r="G16" i="208"/>
  <c r="G16" i="137" s="1"/>
  <c r="E16" i="208"/>
  <c r="E16" i="137" s="1"/>
  <c r="D16" i="208"/>
  <c r="F15" i="208"/>
  <c r="F15" i="137" s="1"/>
  <c r="C15" i="208"/>
  <c r="F14" i="208"/>
  <c r="F14" i="137" s="1"/>
  <c r="C14" i="208"/>
  <c r="C14" i="137" s="1"/>
  <c r="F13" i="208"/>
  <c r="F13" i="137" s="1"/>
  <c r="C13" i="208"/>
  <c r="C13" i="137" s="1"/>
  <c r="I60" i="205"/>
  <c r="F60" i="205"/>
  <c r="E60" i="205"/>
  <c r="D60" i="205"/>
  <c r="I59" i="205"/>
  <c r="F59" i="205"/>
  <c r="E59" i="205"/>
  <c r="D59" i="205"/>
  <c r="I58" i="205"/>
  <c r="F58" i="205"/>
  <c r="E58" i="205"/>
  <c r="D58" i="205"/>
  <c r="I57" i="205"/>
  <c r="F57" i="205"/>
  <c r="E57" i="205"/>
  <c r="D57" i="205"/>
  <c r="I56" i="205"/>
  <c r="F56" i="205"/>
  <c r="E56" i="205"/>
  <c r="D56" i="205"/>
  <c r="I55" i="205"/>
  <c r="F55" i="205"/>
  <c r="E55" i="205"/>
  <c r="D55" i="205"/>
  <c r="I54" i="205"/>
  <c r="F54" i="205"/>
  <c r="E54" i="205"/>
  <c r="D54" i="205"/>
  <c r="I53" i="205"/>
  <c r="F53" i="205"/>
  <c r="E53" i="205"/>
  <c r="D53" i="205"/>
  <c r="I52" i="205"/>
  <c r="F52" i="205"/>
  <c r="E52" i="205"/>
  <c r="D52" i="205"/>
  <c r="I51" i="205"/>
  <c r="F51" i="205"/>
  <c r="E51" i="205"/>
  <c r="D51" i="205"/>
  <c r="I50" i="205"/>
  <c r="F50" i="205"/>
  <c r="E50" i="205"/>
  <c r="D50" i="205"/>
  <c r="I49" i="205"/>
  <c r="F49" i="205"/>
  <c r="E49" i="205"/>
  <c r="D49" i="205"/>
  <c r="I48" i="205"/>
  <c r="F48" i="205"/>
  <c r="E48" i="205"/>
  <c r="D48" i="205"/>
  <c r="I47" i="205"/>
  <c r="F47" i="205"/>
  <c r="E47" i="205"/>
  <c r="D47" i="205"/>
  <c r="I46" i="205"/>
  <c r="F46" i="205"/>
  <c r="E46" i="205"/>
  <c r="D46" i="205"/>
  <c r="I45" i="205"/>
  <c r="F45" i="205"/>
  <c r="E45" i="205"/>
  <c r="D45" i="205"/>
  <c r="I44" i="205"/>
  <c r="F44" i="205"/>
  <c r="E44" i="205"/>
  <c r="D44" i="205"/>
  <c r="I43" i="205"/>
  <c r="F43" i="205"/>
  <c r="E43" i="205"/>
  <c r="D43" i="205"/>
  <c r="I42" i="205"/>
  <c r="F42" i="205"/>
  <c r="E42" i="205"/>
  <c r="D42" i="205"/>
  <c r="I41" i="205"/>
  <c r="F41" i="205"/>
  <c r="E41" i="205"/>
  <c r="D41" i="205"/>
  <c r="I40" i="205"/>
  <c r="F40" i="205"/>
  <c r="E40" i="205"/>
  <c r="D40" i="205"/>
  <c r="I39" i="205"/>
  <c r="F39" i="205"/>
  <c r="E39" i="205"/>
  <c r="D39" i="205"/>
  <c r="I38" i="205"/>
  <c r="F38" i="205"/>
  <c r="E38" i="205"/>
  <c r="D38" i="205"/>
  <c r="I37" i="205"/>
  <c r="F37" i="205"/>
  <c r="E37" i="205"/>
  <c r="D37" i="205"/>
  <c r="I36" i="205"/>
  <c r="F36" i="205"/>
  <c r="E36" i="205"/>
  <c r="D36" i="205"/>
  <c r="I35" i="205"/>
  <c r="F35" i="205"/>
  <c r="E35" i="205"/>
  <c r="D35" i="205"/>
  <c r="I34" i="205"/>
  <c r="F34" i="205"/>
  <c r="E34" i="205"/>
  <c r="D34" i="205"/>
  <c r="I33" i="205"/>
  <c r="F33" i="205"/>
  <c r="E33" i="205"/>
  <c r="D33" i="205"/>
  <c r="I32" i="205"/>
  <c r="F32" i="205"/>
  <c r="E32" i="205"/>
  <c r="D32" i="205"/>
  <c r="I31" i="205"/>
  <c r="F31" i="205"/>
  <c r="E31" i="205"/>
  <c r="D31" i="205"/>
  <c r="I30" i="205"/>
  <c r="F30" i="205"/>
  <c r="E30" i="205"/>
  <c r="D30" i="205"/>
  <c r="I29" i="205"/>
  <c r="F29" i="205"/>
  <c r="E29" i="205"/>
  <c r="D29" i="205"/>
  <c r="I28" i="205"/>
  <c r="F28" i="205"/>
  <c r="E28" i="205"/>
  <c r="D28" i="205"/>
  <c r="I27" i="205"/>
  <c r="F27" i="205"/>
  <c r="E27" i="205"/>
  <c r="D27" i="205"/>
  <c r="I26" i="205"/>
  <c r="F26" i="205"/>
  <c r="E26" i="205"/>
  <c r="D26" i="205"/>
  <c r="I25" i="205"/>
  <c r="F25" i="205"/>
  <c r="E25" i="205"/>
  <c r="D25" i="205"/>
  <c r="I24" i="205"/>
  <c r="F24" i="205"/>
  <c r="E24" i="205"/>
  <c r="D24" i="205"/>
  <c r="I23" i="205"/>
  <c r="F23" i="205"/>
  <c r="E23" i="205"/>
  <c r="D23" i="205"/>
  <c r="I22" i="205"/>
  <c r="F22" i="205"/>
  <c r="E22" i="205"/>
  <c r="D22" i="205"/>
  <c r="I21" i="205"/>
  <c r="F21" i="205"/>
  <c r="E21" i="205"/>
  <c r="D21" i="205"/>
  <c r="I20" i="205"/>
  <c r="F20" i="205"/>
  <c r="E20" i="205"/>
  <c r="D20" i="205"/>
  <c r="I19" i="205"/>
  <c r="F19" i="205"/>
  <c r="E19" i="205"/>
  <c r="D19" i="205"/>
  <c r="I18" i="205"/>
  <c r="F18" i="205"/>
  <c r="E18" i="205"/>
  <c r="D18" i="205"/>
  <c r="I17" i="205"/>
  <c r="F17" i="205"/>
  <c r="E17" i="205"/>
  <c r="D17" i="205"/>
  <c r="I16" i="205"/>
  <c r="F16" i="205"/>
  <c r="E16" i="205"/>
  <c r="D16" i="205"/>
  <c r="I15" i="205"/>
  <c r="F15" i="205"/>
  <c r="E15" i="205"/>
  <c r="D15" i="205"/>
  <c r="I14" i="205"/>
  <c r="F14" i="205"/>
  <c r="E14" i="205"/>
  <c r="D14" i="205"/>
  <c r="I13" i="205"/>
  <c r="F13" i="205"/>
  <c r="E13" i="205"/>
  <c r="D13" i="205"/>
  <c r="K16" i="204"/>
  <c r="K16" i="135" s="1"/>
  <c r="J16" i="204"/>
  <c r="J16" i="135" s="1"/>
  <c r="I16" i="204"/>
  <c r="I16" i="135" s="1"/>
  <c r="H16" i="204"/>
  <c r="H16" i="135" s="1"/>
  <c r="G16" i="204"/>
  <c r="G16" i="135" s="1"/>
  <c r="F16" i="204"/>
  <c r="F16" i="135" s="1"/>
  <c r="D17" i="203"/>
  <c r="C17" i="203"/>
  <c r="D16" i="203"/>
  <c r="C16" i="203"/>
  <c r="D13" i="203"/>
  <c r="C13" i="203"/>
  <c r="G16" i="202"/>
  <c r="F16" i="202"/>
  <c r="E16" i="202"/>
  <c r="D15" i="202"/>
  <c r="C15" i="202"/>
  <c r="D14" i="202"/>
  <c r="C14" i="202"/>
  <c r="D13" i="202"/>
  <c r="C13" i="202"/>
  <c r="C68" i="214" l="1"/>
  <c r="I15" i="144"/>
  <c r="E15" i="216"/>
  <c r="I14" i="144"/>
  <c r="E14" i="216"/>
  <c r="I13" i="144"/>
  <c r="E13" i="216"/>
  <c r="F63" i="209"/>
  <c r="C63" i="209"/>
  <c r="C20" i="205"/>
  <c r="C28" i="205"/>
  <c r="C36" i="205"/>
  <c r="C38" i="205"/>
  <c r="C44" i="205"/>
  <c r="C46" i="205"/>
  <c r="C52" i="205"/>
  <c r="C54" i="205"/>
  <c r="C56" i="205"/>
  <c r="I16" i="216"/>
  <c r="I16" i="144" s="1"/>
  <c r="C68" i="212"/>
  <c r="F63" i="205"/>
  <c r="C21" i="205"/>
  <c r="C39" i="205"/>
  <c r="C43" i="205"/>
  <c r="C23" i="205"/>
  <c r="E63" i="205"/>
  <c r="C15" i="205"/>
  <c r="I63" i="205"/>
  <c r="C29" i="205"/>
  <c r="C35" i="205"/>
  <c r="C13" i="205"/>
  <c r="D63" i="205"/>
  <c r="C40" i="205"/>
  <c r="C42" i="205"/>
  <c r="C24" i="205"/>
  <c r="C51" i="205"/>
  <c r="C57" i="205"/>
  <c r="C33" i="205"/>
  <c r="C25" i="205"/>
  <c r="C27" i="205"/>
  <c r="C58" i="205"/>
  <c r="C60" i="205"/>
  <c r="C31" i="205"/>
  <c r="C16" i="205"/>
  <c r="C18" i="205"/>
  <c r="C47" i="205"/>
  <c r="C49" i="205"/>
  <c r="E16" i="204"/>
  <c r="E16" i="135" s="1"/>
  <c r="C71" i="203"/>
  <c r="D71" i="203"/>
  <c r="D16" i="202"/>
  <c r="C16" i="202"/>
  <c r="C26" i="205"/>
  <c r="C59" i="205"/>
  <c r="C16" i="208"/>
  <c r="C14" i="211"/>
  <c r="C17" i="205"/>
  <c r="C19" i="205"/>
  <c r="C48" i="205"/>
  <c r="C50" i="205"/>
  <c r="F16" i="208"/>
  <c r="F16" i="137" s="1"/>
  <c r="C55" i="205"/>
  <c r="C20" i="210"/>
  <c r="C20" i="139" s="1"/>
  <c r="C37" i="205"/>
  <c r="C30" i="205"/>
  <c r="C41" i="205"/>
  <c r="C14" i="213"/>
  <c r="C14" i="141" s="1"/>
  <c r="F16" i="216"/>
  <c r="F16" i="144" s="1"/>
  <c r="C22" i="205"/>
  <c r="C53" i="205"/>
  <c r="F20" i="210"/>
  <c r="F20" i="139" s="1"/>
  <c r="C14" i="205"/>
  <c r="C32" i="205"/>
  <c r="C34" i="205"/>
  <c r="C45" i="205"/>
  <c r="D16" i="204"/>
  <c r="D16" i="135" s="1"/>
  <c r="E15" i="144" l="1"/>
  <c r="C15" i="216"/>
  <c r="C15" i="144" s="1"/>
  <c r="E14" i="144"/>
  <c r="C14" i="216"/>
  <c r="C14" i="144" s="1"/>
  <c r="E13" i="144"/>
  <c r="E16" i="216"/>
  <c r="C13" i="216"/>
  <c r="C13" i="144" s="1"/>
  <c r="C63" i="205"/>
  <c r="C16" i="204"/>
  <c r="C16" i="135" s="1"/>
  <c r="E16" i="144" l="1"/>
  <c r="C16" i="216"/>
  <c r="C16" i="144" s="1"/>
  <c r="H29" i="143"/>
  <c r="I29" i="143"/>
  <c r="G28" i="143"/>
  <c r="G27" i="143"/>
  <c r="G26" i="143"/>
  <c r="G25" i="143"/>
  <c r="G24" i="143"/>
  <c r="G23" i="143"/>
  <c r="G22" i="143"/>
  <c r="G21" i="143"/>
  <c r="G20" i="143"/>
  <c r="G19" i="143"/>
  <c r="G18" i="143"/>
  <c r="G17" i="143"/>
  <c r="G16" i="143"/>
  <c r="G15" i="143"/>
  <c r="G14" i="143"/>
  <c r="G13" i="143"/>
  <c r="G12" i="143"/>
  <c r="G11" i="143"/>
  <c r="G29" i="143" l="1"/>
</calcChain>
</file>

<file path=xl/sharedStrings.xml><?xml version="1.0" encoding="utf-8"?>
<sst xmlns="http://schemas.openxmlformats.org/spreadsheetml/2006/main" count="4748" uniqueCount="1227">
  <si>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</si>
  <si>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</si>
  <si>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11ـ إيرادات الأنشطة الأخرى:</t>
  </si>
  <si>
    <t>12ـ المستلزمات السلعية:</t>
  </si>
  <si>
    <t>13 المستلزمات الخدمية:</t>
  </si>
  <si>
    <t>14- القيمة المضافة:</t>
  </si>
  <si>
    <t>15- Depreciation:</t>
  </si>
  <si>
    <t>15ـ الاهتلاكات:</t>
  </si>
  <si>
    <r>
      <rPr>
        <b/>
        <sz val="16"/>
        <color indexed="8"/>
        <rFont val="Arial"/>
        <family val="2"/>
      </rPr>
      <t>16ـ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</si>
  <si>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</si>
  <si>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17- Subsidies:</t>
  </si>
  <si>
    <t>17-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</si>
  <si>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</si>
  <si>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</si>
  <si>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18- Operating surplus:</t>
  </si>
  <si>
    <t>18ـ فائض التشغيل:</t>
  </si>
  <si>
    <t>It It equals to total product on the basis of product value less intermediate consumption (Intermediate goods and services) on the basis of purchaser cost, compensation of employees, fixed capital depreciation and net indirect taxes (indirect taxes less production subsidies).</t>
  </si>
  <si>
    <t>19ـ الأصول الثابتة:</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</si>
  <si>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</si>
  <si>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</si>
  <si>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20ـ الإضافات الرأسمالية الثابتة خلال العام:</t>
  </si>
  <si>
    <t>21- Stock:</t>
  </si>
  <si>
    <t>21ـ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</si>
  <si>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</si>
  <si>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استعمالها بطرق أخرى، كذلك مخزون المنتجات التي تحوز عليها المنشأة من منشآت أخرى بهدف استخدامها للاستهلاك الوسيط أو إعادة بيعها دون إدخال مزيد من التجهيز عليها.</t>
  </si>
  <si>
    <t>22- أرباح الأسهم:</t>
  </si>
  <si>
    <t>جدول رقم (35) القيمة ألف ريال قطري</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</si>
  <si>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</si>
  <si>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activities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</si>
  <si>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</si>
  <si>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</si>
  <si>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</si>
  <si>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</si>
  <si>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هي شركة يتطلب قيامها توفر الشروط الأساسية الآتية:</t>
  </si>
  <si>
    <t>The following conditions are required to establish such company:</t>
  </si>
  <si>
    <t>هـ ـ شركة ذات مسؤولية محدودة:</t>
  </si>
  <si>
    <t>د ـ شركة التوصية بالأسهم:</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</si>
  <si>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</si>
  <si>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</si>
  <si>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</si>
  <si>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</si>
  <si>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</si>
  <si>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</si>
  <si>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</si>
  <si>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ح ـ فرع لمنشأة أجنبية:</t>
  </si>
  <si>
    <t>زـ شركة مساهمة خاصة:</t>
  </si>
  <si>
    <t>جدول رقم (25) القيمة ألف ريال قطري</t>
  </si>
  <si>
    <t>جدول رقم (13) القيمة ألف ريال قطري</t>
  </si>
  <si>
    <t>جدول رقم (14) القيمة ألف ريال قطري</t>
  </si>
  <si>
    <t xml:space="preserve">نشاط تجارة الجملة والتجزئة </t>
  </si>
  <si>
    <t>جدول رقم (32)</t>
  </si>
  <si>
    <t>جمعت بيانات هذه النشرة عن سنة ميلادية تبدأ اعتباراً من أول يناير وتنتهي آخر ديسمبر.</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</si>
  <si>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</si>
  <si>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t>3 - فترة الإسناد الزمني:</t>
  </si>
  <si>
    <t>2 - الاستمارات المستخدمة:</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</si>
  <si>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</si>
  <si>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</si>
  <si>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</si>
  <si>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</si>
  <si>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</si>
  <si>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</si>
  <si>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Estimates of social and personal services activity (total of chapters two and three).</t>
  </si>
  <si>
    <t>الفصل الثالث:</t>
  </si>
  <si>
    <t>الفصل الثاني:</t>
  </si>
  <si>
    <t>الفصل الأول:</t>
  </si>
  <si>
    <t>إطار المنشآت العاملة.</t>
  </si>
  <si>
    <t>Operating establishments frame.</t>
  </si>
  <si>
    <t xml:space="preserve">       Data were presented in four chapters according to the following:</t>
  </si>
  <si>
    <t xml:space="preserve">       Data presentation </t>
  </si>
  <si>
    <t>شكل من أشكال دخل الملكية يستحقه حاملو الأسهم نتيجة لوضع أموالهم تحت تصرف الشركات.</t>
  </si>
  <si>
    <t>2- Questionnaires:</t>
  </si>
  <si>
    <t>3- Timing:</t>
  </si>
  <si>
    <t>الفصل الرابع:</t>
  </si>
  <si>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</si>
  <si>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Rents of non- residential buildings</t>
  </si>
  <si>
    <t>Work done &amp; industrial services rendered by other</t>
  </si>
  <si>
    <t>Machinery and equipment maintenance</t>
  </si>
  <si>
    <t>Transport Equipment Maintenance</t>
  </si>
  <si>
    <t>SALE, MAINTENANCE AND REPAIR OF MOTOR VEHICLES AND MOTORCYCLES, RETAIL SALE OF AUTOMOTIVE FUEL</t>
  </si>
  <si>
    <t>WHOLESALE TRADE AND COMMISSION TRADE, EXCEPT OF MOTOR VEHICLES AND MOTORCYCLES</t>
  </si>
  <si>
    <t>المشتريات والمبيعات والموجودات خلال السنة حسب نوع التجارة</t>
  </si>
  <si>
    <t>PURCHASES,SALE&amp; STOCKS DURING THE YEAR TYPE OF TRADE</t>
  </si>
  <si>
    <t>WHOLESALE &amp;RETAIL TRADE  STATISTICS (LESS THAN 10 EMPLOYEES)</t>
  </si>
  <si>
    <t>جدول رقم (26)</t>
  </si>
  <si>
    <t>مبيعات</t>
  </si>
  <si>
    <t>موجودات بضائع بغرض البيع</t>
  </si>
  <si>
    <t>المشتريات(بغرض البيع)</t>
  </si>
  <si>
    <t>Sales</t>
  </si>
  <si>
    <t>Goods Purchased for Sale</t>
  </si>
  <si>
    <t>بالتجزئه</t>
  </si>
  <si>
    <t>بالجملة</t>
  </si>
  <si>
    <t>اول العام</t>
  </si>
  <si>
    <t>مستوردة</t>
  </si>
  <si>
    <t>محلية</t>
  </si>
  <si>
    <t>Retail</t>
  </si>
  <si>
    <t>Whole Sale</t>
  </si>
  <si>
    <t>End of Year</t>
  </si>
  <si>
    <t>Beginning Of The Year</t>
  </si>
  <si>
    <t>Imported</t>
  </si>
  <si>
    <t>Local</t>
  </si>
  <si>
    <t>فهرس نشرة إحصاءات تجارة الجملة والتجزئة</t>
  </si>
  <si>
    <t>نشاط تجارة الجملة والتجزئة</t>
  </si>
  <si>
    <t>نشاط تجارة الجملة والتجزئة (أقل من 10 مشتغلين)</t>
  </si>
  <si>
    <t>نشاط اتجارة الجملة والتجزئة (منشأت تستخدم 10 مشتغلين فأكثر)</t>
  </si>
  <si>
    <t xml:space="preserve"> ومــاء</t>
  </si>
  <si>
    <t>كهرباء</t>
  </si>
  <si>
    <t xml:space="preserve">وقود وزيوت </t>
  </si>
  <si>
    <t>Electricity</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</si>
  <si>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</si>
  <si>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</si>
  <si>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t>نشاط تجارة الجملة والتجزئة (منشآت تستخدم 10 مستغلين فأكثر)</t>
  </si>
  <si>
    <t>جدول رقم (29)</t>
  </si>
  <si>
    <t>عدد المشتغلين حسب الجنسية والجنس والنشاط الإقتصادي الرئيسي</t>
  </si>
  <si>
    <t>NUMBER OF EMPLOYEES BY NATIONALITY, SEX &amp; MAIN ECONOMIC ACTIVITY</t>
  </si>
  <si>
    <t>جدول رقم (30)</t>
  </si>
  <si>
    <t>غير قطريين</t>
  </si>
  <si>
    <t>Bulletin of Wholesale And Retail Trade Statistics Index</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</si>
  <si>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</si>
  <si>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</si>
  <si>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</si>
  <si>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</si>
  <si>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</si>
  <si>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</si>
  <si>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</si>
  <si>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</si>
  <si>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جدول رقم (40)</t>
  </si>
  <si>
    <t>stock for sale</t>
  </si>
  <si>
    <t>Depreciations</t>
  </si>
  <si>
    <t>جدول رقم (42) القيمة ألف ريال قطري</t>
  </si>
  <si>
    <t>جدول رقم (43)</t>
  </si>
  <si>
    <t>Stock for sale</t>
  </si>
  <si>
    <t>1ـ تجارة الجملة:</t>
  </si>
  <si>
    <t>Reselling of new and used goods without making any alteration or after carrying out some minor operations, such as packing and sorting, to retail traders, commercial and industrial establishments, craftsmen, different agencies or other wholesale traders, as well as work for commission in buying goods for the account or selling goods to the aforementioned.</t>
  </si>
  <si>
    <t>هي إعادة بيع السلع الجديدة والمستعملة دون أجراء عمليات تحويلية عليها أو بعد إدخال بعض العمليات البسيطة مثل التعبئة والفرز وذلك لتجار التجزئة أو للمنشآت التجارية والصناعية وأصحاب الحرف والهيئات المختلفة أو لتجار جملة آخرين وكذلك العمل بالوكالة في شراء السلع لحساب من سبق ذكرهم أو بيع السلع إليهم.</t>
  </si>
  <si>
    <t>2ـ تجارة التجزئة:</t>
  </si>
  <si>
    <t>Reselling of new and used goods to the public without making any alteration for personal or household consumption or use through commercial stores and booths.</t>
  </si>
  <si>
    <t>هي إعادة بيع السلع الجديدة والمستعملة للجمهور دون إجراء عمليات تحويلية عليها وذلك للاستهلاك أو للاستخدام الشخصي أو العائلي وذلك بواسطة المحلات التجارية والأكشاك.</t>
  </si>
  <si>
    <t>3ـ الهامش التجاري لمشتريات بغرض البيع:</t>
  </si>
  <si>
    <t>The difference between actual or accounted price paid in order to buy a commodity for resell and the price that the distributor should pay to compensate the commodity at time of sell or dispose plus change in stock. Matured margins on some goods could be negative, if reduction in price is required. It should be negative for unsold goods due to damage or theft.</t>
  </si>
  <si>
    <t>الفرق بين السعر الفعلي أو المحتسب المدفوع لشراء سلعة ما لإعادة بيعها والسعر الذي يتعين على الموزع أن يدفعه لتعويض السلعة في الوقت الذي يبيعها أو يتخلص منها فيه مضافاً إليه التغير في المخزون. والهوامش المتحققة على بعض السلع قد تكون سالبة إذا تعين تخفيض أسعارها. ولابد أن تكون سالبة بالنسبة للسلع التي لا تباع لأنها تتلف أو تُسرق.</t>
  </si>
  <si>
    <t>4ـ الإنتاج في نشاط تجارة الجملة والتجزئة:</t>
  </si>
  <si>
    <t>Output equals commercial margin plus value of commission collected for goods on consignment.</t>
  </si>
  <si>
    <t>الإنتاج يساوي الهامش التجاري + قيمة العمولة المحصلة لبضائع الأمانة لحساب الغير.</t>
  </si>
  <si>
    <t>5- المنشأة:</t>
  </si>
  <si>
    <t>6- الكيان القانوني:</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</si>
  <si>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</si>
  <si>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</si>
  <si>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</si>
  <si>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</si>
  <si>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التزامات الشركة المالية إلا في حدود قيمة الأسهم التي ساهموا بها.</t>
  </si>
  <si>
    <t>* Composed of two or more partners with official contract and number of partners should not be more than a number stated in concerned country laws and mentioned namely in company’s contract.</t>
  </si>
  <si>
    <t>* Company’s capital should not be less than a specific amount determined by concerned country laws.</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</si>
  <si>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t>
  </si>
  <si>
    <t>هي شركة تصدر بها موافقة من الجهات العليا بالدولة، فيها نوعان من الشركاء مؤسسون ومساهمون، ويتكون رأسمالها من أسهم متساوية القيمة تطرح للاكتتاب العام وتكون قابلة للتداول فيما بعد،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(م.ع).</t>
  </si>
  <si>
    <t>Its capital is composed of equal value shares not for underwriting and circulation. Underwriting is for limited number of persons, usually founders, and responsibility of shareholder does not exceed the limit of his shares in company’s capital.</t>
  </si>
  <si>
    <t>هي شركة يتكون رأسمالها من أسهم متساوية القيمة غير مطروحة للاكتتاب العام وغير قابلة للتداول ويطرح الاكتتاب فيها لعدد محدود من الأشخاص عادة المؤسسون، ولا تتعدى مسؤولية المساهم حدود حصته من الأسهم في رأسمال الشركة.</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</si>
  <si>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</si>
  <si>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وهي منشأة مرخصة في الدولة تعد فرعا لمنشأة أجنبية وعادة تحمل نفس اسم الشركة الأم، وتتعهد الشركة الأم بتسديد كافة الالتزامات المالية لفرع المنشأة داخل الدولة في حالة حدوث أية التزامات مالية للغير حسب الكيان القانوني للشركة الأم.</t>
  </si>
  <si>
    <t>7ـ ملكية المنشأة:</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</si>
  <si>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</si>
  <si>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</si>
  <si>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</si>
  <si>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استخدام الأموال أيضاً. ويجب أن تتمكن هذه المؤسسات أو الشركات من الاحتفاظ بأرصدتها العاملة وائتمانها التجاري، وتتمكن من تمويل بعض أو كل تكوين رأس المال من مدخراتها هي نفسها أو احتياطيات الاهتلاك أو بالاقتراض.</t>
  </si>
  <si>
    <t>The sector that includes establishments that the government contributes in its capital with another entity, whether this entity was national or foreign.</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</si>
  <si>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</si>
  <si>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</si>
  <si>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8ـ النشاط الاقتصادي الرئيسي:</t>
  </si>
  <si>
    <t>9ـ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</si>
  <si>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</si>
  <si>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هم جميع الأفراد (مواطنون أو أجانب) الذين تربطهم بالمنشأة علاقة عمل مقابل أجر يحصلون عليه نهاية كل فترة صرف (يومي، أسبوعي، شهري) أو بدون أجر سواء كان هؤلاء الأفراد يعملون كل الوقت أو جزءاً منه ذكوراً أو إناثاً دائمين أو مؤقتين، ويشمل ذلك المتغيبون في إجازات مرضية أو اعتيادية أو دورات تدريبية أو منح دراسية.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</si>
  <si>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</si>
  <si>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</si>
  <si>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</si>
  <si>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10ـ تعويضات العاملين:</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</si>
  <si>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</si>
  <si>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(أسبوعية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الانتقال وكذلك الأجور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</si>
  <si>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صيانة مباني</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</si>
  <si>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</si>
  <si>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in-kind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</si>
  <si>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</si>
  <si>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</si>
  <si>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</si>
  <si>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</si>
  <si>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</si>
  <si>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</si>
  <si>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</si>
  <si>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</si>
  <si>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د ـ قطاع خاص:</t>
  </si>
  <si>
    <t>وهو القطاع الذي يضم المنشآت التي تساهم الحكومة في رأسمالها مع جهة أخرى سواء كانت هذه الجهة وطنية أو أجنبية.</t>
  </si>
  <si>
    <t>ج ـ قطاع مشترك ( مختلط ):</t>
  </si>
  <si>
    <t>جدول رقم (36) القيمة ألف ريال قطري</t>
  </si>
  <si>
    <t>Water</t>
  </si>
  <si>
    <t>آخر العام</t>
  </si>
  <si>
    <t xml:space="preserve">      والله ولي التوفيق،،،</t>
  </si>
  <si>
    <t xml:space="preserve">     Allah grants success</t>
  </si>
  <si>
    <r>
      <t xml:space="preserve">رمز نشاط
</t>
    </r>
    <r>
      <rPr>
        <sz val="9"/>
        <color indexed="8"/>
        <rFont val="Arial"/>
        <family val="2"/>
      </rPr>
      <t>Activity Code</t>
    </r>
  </si>
  <si>
    <t>جدول رقم (7) القيمة ألف ريال قطري</t>
  </si>
  <si>
    <t>نسبة المستلزمات السلعية إلى قيمة الإنتاج
(%)</t>
  </si>
  <si>
    <t>نسبة المستلزمات الخدمية إلى قيمة الإنتاج
(%)</t>
  </si>
  <si>
    <t>(1) يشمل الأجور والرواتب والمزايا العينية ومكافآت مجلس الإدارة</t>
  </si>
  <si>
    <t>تقديرات نشاط  تجارة الجملة والتجزئة (تشمل إجمالي الباب الثاني والثالث).</t>
  </si>
  <si>
    <t>قطريون</t>
  </si>
  <si>
    <t>عدد المنشآت و المشتغلين حسب حجم المنشأة و النشاط الإقتصادي الرئيسي</t>
  </si>
  <si>
    <t>NUMBER OF ESTABLISHMENTS &amp; EMPLOYEES BY SIZE OF ESTABLISHMENT &amp; MAIN ECONOMIC ACTIVITY</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</si>
  <si>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</si>
  <si>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</si>
  <si>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</si>
  <si>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</si>
  <si>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</si>
  <si>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</si>
  <si>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</si>
  <si>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</si>
  <si>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</si>
  <si>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</si>
  <si>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</si>
  <si>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النشاط الاقتصادي الرئيسي</t>
  </si>
  <si>
    <t>جدول رقم (1)</t>
  </si>
  <si>
    <t>المشتغلون حسب الجنسية و الجنس و النشاط الإقتصادي الرئيسي</t>
  </si>
  <si>
    <t>EMPLOYEES BY SEX, NATIONALITY &amp; MAIN ECONOMIC ACTIVITY</t>
  </si>
  <si>
    <t>إناث</t>
  </si>
  <si>
    <t>ذكور</t>
  </si>
  <si>
    <t>Females</t>
  </si>
  <si>
    <t>Males</t>
  </si>
  <si>
    <t>جدول رقم (2)</t>
  </si>
  <si>
    <t>جدول رقم (12)</t>
  </si>
  <si>
    <t>Non-Qatari</t>
  </si>
  <si>
    <t>تعويضات العاملين</t>
  </si>
  <si>
    <t>عدد المشتغلين</t>
  </si>
  <si>
    <t>Number of Employees</t>
  </si>
  <si>
    <t>Working proprietors with payment</t>
  </si>
  <si>
    <t>اصحاب عمل يعملون بالمنشأة بأجر</t>
  </si>
  <si>
    <t>Working proprietors without payment</t>
  </si>
  <si>
    <t>اصحاب عمل يعملون بالمنشأة بدون اجر</t>
  </si>
  <si>
    <t>Managers</t>
  </si>
  <si>
    <t>مديرون</t>
  </si>
  <si>
    <t>Administrators</t>
  </si>
  <si>
    <t>اداريون</t>
  </si>
  <si>
    <t>Specialist and Technicians (engineers, technicians,accountants, purchases and sales staff...etc)</t>
  </si>
  <si>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</si>
  <si>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</si>
  <si>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</si>
  <si>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</si>
  <si>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</si>
  <si>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</si>
  <si>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</si>
  <si>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</si>
  <si>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</si>
  <si>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</si>
  <si>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</si>
  <si>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المزايا العينية</t>
  </si>
  <si>
    <t>الاجور والرواتب</t>
  </si>
  <si>
    <t>Payments in-kind</t>
  </si>
  <si>
    <t>Wages &amp; Salaries</t>
  </si>
  <si>
    <t>عدد المشتغلين وتقديرات تعويضات العاملين حسب الجنس والمهنة</t>
  </si>
  <si>
    <t>NUMBER OF EMPLOYEES &amp; ESTIMATES COMPENSATION OF EMPLOYEES BY SEX &amp; OCCUPATION</t>
  </si>
  <si>
    <t>EMPLOYEES &amp; ESTIMATE COMPENSATION OF EMPLOYEES BY NATIONALITY &amp; MAIN ECONOMIC ACTIVITY</t>
  </si>
  <si>
    <t>المجمــوع</t>
  </si>
  <si>
    <t>مواد سلعيه أخــرى</t>
  </si>
  <si>
    <t>All services carried out to accomplish production, such as maintenance expenses, transport services, general transportation, shipping, unloading, rent of equipment and transportation means and others.</t>
  </si>
  <si>
    <t>All goods that are used as input of production, excluding fixed assets, i.e. raw materials, packing and wrapping materials, fuel, oil, energy and electricity, water, spare parts, tools, equipment, stationary, publications and others.</t>
  </si>
  <si>
    <t>All revenues received by the establishment for performing secondary economic activities other than the main economic activity, provided that this establishment is unable to separate production requirements of secondary activities from the main activity</t>
  </si>
  <si>
    <t>Concepts and Definitions</t>
  </si>
  <si>
    <t xml:space="preserve">WHOLESALE AND RETAIL TRADE STATISTICS </t>
  </si>
  <si>
    <t xml:space="preserve">WHOLESALE AND RETAIL TRADESTATISTICS </t>
  </si>
  <si>
    <t>WHOLESALE AND RETAIL TRADE STATISTICS (10 EMPLOYEES &amp; MORE)</t>
  </si>
  <si>
    <t>WHOLESALE  AND RETAIL TRADE STATISTICS (10 EMPLOYEES &amp; MORE)</t>
  </si>
  <si>
    <t>WHOLESALE AND RETAIL TRADE  STATISTICS (10 EMPLOYEES &amp; MORE)</t>
  </si>
  <si>
    <t>أسلوب عرض البيانات</t>
  </si>
  <si>
    <t xml:space="preserve"> الاستمارة السنوية لإحصاءات تجارة الجملة والتجزئة لجميع المنشآت.</t>
  </si>
  <si>
    <t>أدوات كتابية وقرطاسية ومطبوعات</t>
  </si>
  <si>
    <t>قطع غيار وعدد وأدوات مستهلكه</t>
  </si>
  <si>
    <t>مواد تعبئه وتغليف وحزم</t>
  </si>
  <si>
    <t>Other goods</t>
  </si>
  <si>
    <t>Stationery and Printed matters</t>
  </si>
  <si>
    <t>Spare Parts and Consumable tools</t>
  </si>
  <si>
    <t>Packing Material</t>
  </si>
  <si>
    <t>تقديرات قيمة المستلزمات السلعية حسب النشاط الاقتصادي</t>
  </si>
  <si>
    <t>ESTIMATES OF VALUE OF INTERMEDIATE GOODS BY MAIN ECONOMIC ACTIVITY</t>
  </si>
  <si>
    <t>Preface</t>
  </si>
  <si>
    <t>ـ تم جمع بيانات المنشآت التي يعمل بها عشرة مشتغلين فأكثر بالحصر الشامل، أما المنشآت التي يعمل بها أقل من عشرة مشتغلين فقد تمت دراستها بالعينة.</t>
  </si>
  <si>
    <r>
      <t xml:space="preserve"> - Data of establishments employing</t>
    </r>
    <r>
      <rPr>
        <sz val="11"/>
        <color indexed="8"/>
        <rFont val="Arial"/>
        <family val="2"/>
      </rPr>
      <t xml:space="preserve"> ten employees and more were collected through comprehensive counting, while establishments employing less than ten employees were studied through sample.</t>
    </r>
  </si>
  <si>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</si>
  <si>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</si>
  <si>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4 - أسلوب المسح:</t>
  </si>
  <si>
    <t>عدد المشتغلين و تقديرات تعويضات العاملين حسب الجنسية و النشاط الإقتصادي الرئيسي</t>
  </si>
  <si>
    <t>جدول رقم (33) القيمة ألف ريال قطري</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</si>
  <si>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</si>
  <si>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</si>
  <si>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</si>
  <si>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</si>
  <si>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</si>
  <si>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</si>
  <si>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</si>
  <si>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It is the legal status of capital ownership of establishments aiming profit; it includes individual, joint-liability companies, partnership companies, limited liability companies and joint-stock companies.</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</si>
  <si>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</si>
  <si>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in a fixed location, performing one or more economic activity under one administration and has or could have regular accounts. Holder of project could be natural or artificial person.</t>
  </si>
  <si>
    <t>أهم المفاهيم والتعاريف</t>
  </si>
  <si>
    <t>جدول رقم (22) القيمة ألف ريال قطري</t>
  </si>
  <si>
    <t>جدول رقم (23) القيمة ألف ريال قطري</t>
  </si>
  <si>
    <t>جدول رقم (24) القيمة ألف ريال قطري</t>
  </si>
  <si>
    <t>نشاط  تجارة الجملة والتجزئة (منشآت تستخدم 10 مستغلين فأكثر)</t>
  </si>
  <si>
    <t>بيع المركبات ذات المحركات</t>
  </si>
  <si>
    <t>بيع قطع غيار السيارات</t>
  </si>
  <si>
    <t>(بيع وقود السيارات بالتجزئة (محطات البترول</t>
  </si>
  <si>
    <t>أنواع تجارة الجملة الأخرى</t>
  </si>
  <si>
    <t>نشاط  تجارة الجملة والتجزئة</t>
  </si>
  <si>
    <t>نشاط تجارة الجملة والتجزئة (منشأت تستخدم 10 مشتغلين فأكثر)</t>
  </si>
  <si>
    <t xml:space="preserve">اخرى بريد- طباعة- دعاية- هاتف،فاكس </t>
  </si>
  <si>
    <t>ايجارات مباني غير سكنية</t>
  </si>
  <si>
    <t>ايجارات وسائل نقـــل</t>
  </si>
  <si>
    <t>ايجارات اّلات ومعدات</t>
  </si>
  <si>
    <t>نقل وانتقالات عامــة</t>
  </si>
  <si>
    <t>تشغيل لدى الغير وخدمات صناعية</t>
  </si>
  <si>
    <t>صيانة اّلات ومعدات</t>
  </si>
  <si>
    <t>صيانة وسائل نقـل</t>
  </si>
  <si>
    <t>Other services expenses (mail, publicity &amp; telephone)</t>
  </si>
  <si>
    <t xml:space="preserve"> تجارة الجملة والتجزئة</t>
  </si>
  <si>
    <t>جدول رقم (31)</t>
  </si>
  <si>
    <t>جدول رقم (38) القيمة ألف ريال قطري</t>
  </si>
  <si>
    <t>جدول رقم (41) القيمة ألف ريال قطري</t>
  </si>
  <si>
    <t>جدول رقم (44)</t>
  </si>
  <si>
    <t>Sale of Motor Vechiles</t>
  </si>
  <si>
    <t>Wholesale on A Commission Basis</t>
  </si>
  <si>
    <t>(تجارة الجملة بالعمولة ( القومسيون ، السماسرة</t>
  </si>
  <si>
    <t>Other Wholesale</t>
  </si>
  <si>
    <t>Retail Sale of Food, Beverages and Tobacco in Other Specialized Stores</t>
  </si>
  <si>
    <t>Maintenance and Repair of Motor Vehicles</t>
  </si>
  <si>
    <t>صيانة واصلاح السيارات ذات المركبات</t>
  </si>
  <si>
    <t>Other Retail Trade of New Goods in Specialized Stores</t>
  </si>
  <si>
    <t>أنواع تجارة التجزئة الاخرى الجديديه في المتاجر المتخصصه</t>
  </si>
  <si>
    <t>Sale, Maintenance &amp; Repair of Motorcycles &amp; Related Parts &amp;</t>
  </si>
  <si>
    <t>بيع وصيانة واصلاح الدراجات النارية وما يتصل بها</t>
  </si>
  <si>
    <t>Retail Sale of Automotive Fuel</t>
  </si>
  <si>
    <t>Wholesale of Household Goods</t>
  </si>
  <si>
    <t>تجارة الجملة في السلع المنزليـة</t>
  </si>
  <si>
    <t>Repair of Personal and Household Goods</t>
  </si>
  <si>
    <t>اصلاح السلع الشخصية والمنزلية</t>
  </si>
  <si>
    <t>Sale of Motor Vehicle Parts and Accessories</t>
  </si>
  <si>
    <t>Wholesale of Agricultural Raw Materials, Live Animals, Food, Beverages &amp; Tobacco</t>
  </si>
  <si>
    <t>تجارة الجملة في المواد الخام الزراعية والماشية الحية والأعذية</t>
  </si>
  <si>
    <t>Other Retail Trade, Computers, Stationary and Books, Watches &amp; Jewelry, Flowers, Sports Goods, Bottled Gas, Toys</t>
  </si>
  <si>
    <t>تجارة التجزئة الأخرى الحاسيات والمكتبات والساعات والمجوهرات والزهور والأدوات الرياضية والغاز المعبأ ولعب الاطفال</t>
  </si>
  <si>
    <t>Wholesale of Non-Agricultural Intermediate Products, Waste and Scrap</t>
  </si>
  <si>
    <t>تجارة الجملة في المنتجات الوسيطة غير الزراعية والنفايات والخرده</t>
  </si>
  <si>
    <t>Wholesale of Machinery, Equipment and Supplies</t>
  </si>
  <si>
    <t>تجارة الجملة في الآلات والمعدات والامدادات</t>
  </si>
  <si>
    <t>Non-Specialized Retail Trade in Stores</t>
  </si>
  <si>
    <t>تجارة التجزئة غير المتخصصة في المتاجر</t>
  </si>
  <si>
    <t>Retail Sale of Second-Hand Goods in Stores</t>
  </si>
  <si>
    <t>Retail Trade Not in Store</t>
  </si>
  <si>
    <t>تجارة التجزئة خارج المتاجر</t>
  </si>
  <si>
    <t>RETAIL TRADE, EXCEPT OF MOTOR VEHICLES AND MOTORCYCLES, REPAIR OF PERSONAL AND HOUSEHOLD GOODS</t>
  </si>
  <si>
    <t>جدول رقم (28) ألف ريال قطري</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</si>
  <si>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</si>
  <si>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جدول رقم (37) القيمة ألف ريال قطري</t>
  </si>
  <si>
    <t>Transportation</t>
  </si>
  <si>
    <t>جدول رقم (39) القيمة ألف ريال قطري</t>
  </si>
  <si>
    <t>ب ـ المزايا العينية:</t>
  </si>
  <si>
    <t>أ ـ الأجور والرواتب والمزايا النقدية:</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</si>
  <si>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</si>
  <si>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</si>
  <si>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</si>
  <si>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</si>
  <si>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</si>
  <si>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</si>
  <si>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Building repairs and maintenance</t>
  </si>
  <si>
    <t>Rents of transportati on equipment</t>
  </si>
  <si>
    <t>Rents of machinery and equipment</t>
  </si>
  <si>
    <t>تقديرات قيمة المستلزمات الخدمية حسب النشاط الإقتصادي</t>
  </si>
  <si>
    <t>ESTIMATES OF VALUE OF INTERMEDIATE SERVICES BY MAIN ECONOMIC ACTIVITY</t>
  </si>
  <si>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</si>
  <si>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</si>
  <si>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</si>
  <si>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</si>
  <si>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</si>
  <si>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</si>
  <si>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</si>
  <si>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</si>
  <si>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</si>
  <si>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Gross Value Added</t>
  </si>
  <si>
    <t>خدمات</t>
  </si>
  <si>
    <t>سلع</t>
  </si>
  <si>
    <t>إيرادات إخرى</t>
  </si>
  <si>
    <t>منتجات</t>
  </si>
  <si>
    <t>Services</t>
  </si>
  <si>
    <t>Goods</t>
  </si>
  <si>
    <t>Other Revenues</t>
  </si>
  <si>
    <t>Products</t>
  </si>
  <si>
    <t>تقديرات القيمة المضافة حسب النشاط الاقتصادي الرئيسي</t>
  </si>
  <si>
    <t>ESTIMATES OF VALUE ADDED BY MAIN ECONOMIC ACTIVITY</t>
  </si>
  <si>
    <t>توزيعات القيمة المضافة الصافية
ألف ريال قطري</t>
  </si>
  <si>
    <t>نصيب المشتغل من القيمة المضافة الاجمالية
ريال قطري</t>
  </si>
  <si>
    <t>إنتاجية المشتغل
ريال قطري</t>
  </si>
  <si>
    <t>متوسط الأجر السنوي 1
ريال قطري</t>
  </si>
  <si>
    <t>Distribution Of Net Value Added
(QR. 000)</t>
  </si>
  <si>
    <t>فائض التشغيل</t>
  </si>
  <si>
    <t>Productivity Of Employee
(QR.)</t>
  </si>
  <si>
    <t>Average Annual Wage (1)
(QR.)</t>
  </si>
  <si>
    <t>Operating Surplus</t>
  </si>
  <si>
    <t>Compensat ion Of Employees</t>
  </si>
  <si>
    <t>Percentage Of Intermediate Services To Output</t>
  </si>
  <si>
    <t>Percentage Of Intermediate Goods To Output</t>
  </si>
  <si>
    <t>أهم المؤشرات الإقتصادية حسب النشاط الإقتصادي الرئيسي</t>
  </si>
  <si>
    <t>MAIN ECONOMIC INDICATORS BY MAIN ECONOMIC ACTIVITY</t>
  </si>
  <si>
    <t>(1) Includes Wages, Salaries, Payments in-kind &amp; remuneration of board of directors.</t>
  </si>
  <si>
    <t>جدول رقم (6) القيمة ألف ريال قطري</t>
  </si>
  <si>
    <t>جدول رقم (5) القيمة ألف ريال قطري</t>
  </si>
  <si>
    <t>جدول رقم (8) القيمة ألف ريال قطري</t>
  </si>
  <si>
    <t>NUMBER OF EMPLOYEES &amp; ESTIMATE COMPENSATION OF EMPLOYEES BY NATIONALITY &amp; MAIN ECONOMIC ACTIVITY</t>
  </si>
  <si>
    <t>(1)Includes Wages, Salaries, Payments in-kind &amp; remuneration of board of directors.</t>
  </si>
  <si>
    <t>(1) يشمل الأجور و الرواتب و المزايا العينية و مكافآت مجلس الإدارة</t>
  </si>
  <si>
    <t>جدول رقم (27) القيمة ألف ريال قطري</t>
  </si>
  <si>
    <t>جدول رقم (34) القيمة ألف ريال قطري</t>
  </si>
  <si>
    <t>ب ـ قطاع عام ( مؤسسات حكومية ):</t>
  </si>
  <si>
    <t>WHOLESALE AND RETAILTRADE STATISTICS</t>
  </si>
  <si>
    <t>WHOLESALE AND RETAIL TRADE STATISTICS</t>
  </si>
  <si>
    <t>WHOLESALE AND RETAIL TRADE STATISTICS (LESS THAN 10 EMPLOYEES)</t>
  </si>
  <si>
    <t>جدول رقم (4)</t>
  </si>
  <si>
    <t>المشتغلون و تقديرات تعويضات العاملين حسب الجنسية و النشاط الإقتصادي الرئيسي</t>
  </si>
  <si>
    <t>SOCIAL &amp; PERSONAL SERVICE STATISTICS (LESS THAN 10 EMPLOYEES)</t>
  </si>
  <si>
    <t>نشاط  تجارة الجملة والتجزئة (أقل من 10 مشتغلين)</t>
  </si>
  <si>
    <t xml:space="preserve">Fuels and Oils  </t>
  </si>
  <si>
    <t>جدول رقم (9) القيمة ألف ريال قطري</t>
  </si>
  <si>
    <t>جدول رقم (10) القيمة ألف ريال قطري</t>
  </si>
  <si>
    <t>جدول رقم (11) القيمة ألف ريال قطري</t>
  </si>
  <si>
    <t>WHOLESALE &amp; RETAIL TRADE STATISTICS (LESS THAN 10 EMPLOYEES)</t>
  </si>
  <si>
    <t>جدول رقم (15)</t>
  </si>
  <si>
    <t>Gross Value  Per Worker
(QR.)</t>
  </si>
  <si>
    <t>جدول رقم (16)</t>
  </si>
  <si>
    <t>جدول رقم (17)</t>
  </si>
  <si>
    <t>جدول رقم (18)</t>
  </si>
  <si>
    <t>جدول رقم (19) القيمة ألف ريال قطري</t>
  </si>
  <si>
    <t>جدول رقم (20) القيمة ألف ريال قطري</t>
  </si>
  <si>
    <t>جدول رقم (21) القيمة ألف ريال قطري</t>
  </si>
  <si>
    <t xml:space="preserve">Fuels and Lubricants  </t>
  </si>
  <si>
    <t>و ـ شركة مساهمة:</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</si>
  <si>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</si>
  <si>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by the expression “with limited liability (W.L.L.)”, i.e. such companies could be identified by the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</si>
  <si>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</si>
  <si>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the company’s articles of incorporation.</t>
  </si>
  <si>
    <t>تقديرات قيمة المستلزمات السلعيه حسب النشاط الإقتصادي</t>
  </si>
  <si>
    <t>WHOLESALE &amp;RETAIL TRADE  STATISTICS (More THAN 10 EMPLOYEES)</t>
  </si>
  <si>
    <r>
      <rPr>
        <b/>
        <sz val="10"/>
        <color indexed="8"/>
        <rFont val="Arial"/>
        <family val="2"/>
      </rPr>
      <t>رمز النشاط</t>
    </r>
    <r>
      <rPr>
        <sz val="10"/>
        <color indexed="8"/>
        <rFont val="Arial"/>
        <family val="2"/>
      </rPr>
      <t xml:space="preserve">
</t>
    </r>
    <r>
      <rPr>
        <sz val="8"/>
        <color indexed="8"/>
        <rFont val="Arial"/>
        <family val="2"/>
      </rPr>
      <t>Activity Code</t>
    </r>
  </si>
  <si>
    <r>
      <t xml:space="preserve">المجموع
</t>
    </r>
    <r>
      <rPr>
        <b/>
        <sz val="8"/>
        <color indexed="8"/>
        <rFont val="Arial"/>
        <family val="2"/>
      </rPr>
      <t>Total</t>
    </r>
  </si>
  <si>
    <r>
      <t xml:space="preserve">رمز النشاط
</t>
    </r>
    <r>
      <rPr>
        <sz val="8"/>
        <color indexed="8"/>
        <rFont val="Arial"/>
        <family val="2"/>
      </rPr>
      <t>Activity Code</t>
    </r>
  </si>
  <si>
    <r>
      <rPr>
        <b/>
        <sz val="10"/>
        <color indexed="8"/>
        <rFont val="Arial"/>
        <family val="2"/>
      </rPr>
      <t>رمز النشاط</t>
    </r>
    <r>
      <rPr>
        <b/>
        <sz val="11"/>
        <color indexed="8"/>
        <rFont val="Arial"/>
        <family val="2"/>
      </rPr>
      <t xml:space="preserve">
</t>
    </r>
    <r>
      <rPr>
        <sz val="8"/>
        <color indexed="8"/>
        <rFont val="Arial"/>
        <family val="2"/>
      </rPr>
      <t>Activity Code</t>
    </r>
  </si>
  <si>
    <r>
      <t xml:space="preserve">رمز النشاط
</t>
    </r>
    <r>
      <rPr>
        <sz val="9"/>
        <color indexed="8"/>
        <rFont val="Arial"/>
        <family val="2"/>
      </rPr>
      <t>Activity Code</t>
    </r>
  </si>
  <si>
    <t>تجارة التجزئه في السلع المستعملة بالمتاجر والأدوات المنزلية المستعملة  الحراج</t>
  </si>
  <si>
    <r>
      <t xml:space="preserve">رمز نشاط
</t>
    </r>
    <r>
      <rPr>
        <sz val="8"/>
        <color indexed="8"/>
        <rFont val="Arial"/>
        <family val="2"/>
      </rPr>
      <t>Activity Code</t>
    </r>
  </si>
  <si>
    <r>
      <t xml:space="preserve">رمز نشاط
</t>
    </r>
    <r>
      <rPr>
        <b/>
        <sz val="8"/>
        <color indexed="8"/>
        <rFont val="Arial"/>
        <family val="2"/>
      </rPr>
      <t>Activity Code</t>
    </r>
  </si>
  <si>
    <t>المشتريات (بغرض البيع)</t>
  </si>
  <si>
    <t>تجارة التجزئة في الأغذية والمشروبات والتبغ في المتاجر المتخصصه الاخرى</t>
  </si>
  <si>
    <t>رقم الصفحة
Page No.</t>
  </si>
  <si>
    <t>Table No.</t>
  </si>
  <si>
    <t>Data presentation</t>
  </si>
  <si>
    <t>Concepts and definitions</t>
  </si>
  <si>
    <t>Particulars</t>
  </si>
  <si>
    <t>البيـان</t>
  </si>
  <si>
    <t>رقم الجدول</t>
  </si>
  <si>
    <t xml:space="preserve">تقديم </t>
  </si>
  <si>
    <t xml:space="preserve">مقدمة </t>
  </si>
  <si>
    <t xml:space="preserve">أسلوب عرض البيانات </t>
  </si>
  <si>
    <t>ملحق
الاستمارة السنوية لإحصاءات تجارة الجملة والتجزئة</t>
  </si>
  <si>
    <t>Appendix
Annual questionnaire of Wholesal And Retail Trade Statistics</t>
  </si>
  <si>
    <r>
      <rPr>
        <b/>
        <sz val="10"/>
        <rFont val="Arial"/>
        <family val="2"/>
      </rPr>
      <t>رمز النشاط</t>
    </r>
    <r>
      <rPr>
        <b/>
        <sz val="11"/>
        <rFont val="Arial"/>
        <family val="2"/>
      </rPr>
      <t xml:space="preserve">
</t>
    </r>
    <r>
      <rPr>
        <sz val="8"/>
        <rFont val="Arial"/>
        <family val="2"/>
      </rPr>
      <t>Activity Code</t>
    </r>
  </si>
  <si>
    <r>
      <t xml:space="preserve">رمز النشاط
</t>
    </r>
    <r>
      <rPr>
        <sz val="8"/>
        <rFont val="Arial"/>
        <family val="2"/>
      </rPr>
      <t>Activity Code</t>
    </r>
  </si>
  <si>
    <r>
      <t>(1) Includes Wages, Salaries, Payments in-kind &amp; remuneration of board of directors.</t>
    </r>
    <r>
      <rPr>
        <b/>
        <sz val="8"/>
        <rFont val="Courier New"/>
        <family val="3"/>
      </rPr>
      <t xml:space="preserve"> </t>
    </r>
  </si>
  <si>
    <r>
      <t xml:space="preserve">رمز نشاط
</t>
    </r>
    <r>
      <rPr>
        <sz val="8"/>
        <rFont val="Arial"/>
        <family val="2"/>
      </rPr>
      <t>Activity Code</t>
    </r>
  </si>
  <si>
    <r>
      <rPr>
        <b/>
        <sz val="10"/>
        <rFont val="Arial"/>
        <family val="2"/>
      </rPr>
      <t>رمز النشاط</t>
    </r>
    <r>
      <rPr>
        <sz val="10"/>
        <rFont val="Arial"/>
        <family val="2"/>
      </rPr>
      <t xml:space="preserve">
</t>
    </r>
    <r>
      <rPr>
        <sz val="8"/>
        <rFont val="Arial"/>
        <family val="2"/>
      </rPr>
      <t>Activity Code</t>
    </r>
  </si>
  <si>
    <t>تجارة التجزئة في الأغذية والمشروبات والتبؤ في المتاجر المتخصصه الاخرى</t>
  </si>
  <si>
    <t>جدول رقم (3)</t>
  </si>
  <si>
    <t>4- Survey Method:</t>
  </si>
  <si>
    <t>Establishments estimates (less than 10 employees).</t>
  </si>
  <si>
    <t>Comprehensive counting estimates (10 employees and more).</t>
  </si>
  <si>
    <t>Chapter 1:</t>
  </si>
  <si>
    <t>Chapter 2:</t>
  </si>
  <si>
    <t>Chapter 3:</t>
  </si>
  <si>
    <t>Chapter 4:</t>
  </si>
  <si>
    <t>تقديرات المنشآت (أقل من 10 مشتغلين).</t>
  </si>
  <si>
    <t>تقديرات الحصر الشامل (10 مشتغلين فأكثر).</t>
  </si>
  <si>
    <t>1- 1- Wholesale Trade:</t>
  </si>
  <si>
    <t>2- Retail Trade:</t>
  </si>
  <si>
    <t>3- Commercial Margin of Purchases for Sale:</t>
  </si>
  <si>
    <t>4- Output of Wholesale and Retail Trade:</t>
  </si>
  <si>
    <t>5- The Establishment:</t>
  </si>
  <si>
    <t>6-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</si>
  <si>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</si>
  <si>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</si>
  <si>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</si>
  <si>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</si>
  <si>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</si>
  <si>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</si>
  <si>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</si>
  <si>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</si>
  <si>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7- Ownership of Establishment:</t>
  </si>
  <si>
    <t>a- Government Sector:</t>
  </si>
  <si>
    <t>b- Public Sector (Government Establishments):</t>
  </si>
  <si>
    <t>c- Joint sector (Mixed):</t>
  </si>
  <si>
    <t>d- Private Sector:</t>
  </si>
  <si>
    <t>8- Main Economic Activity:</t>
  </si>
  <si>
    <t>9- Employment (Employees):</t>
  </si>
  <si>
    <t>b- Unpaid Employees:</t>
  </si>
  <si>
    <t>a- Owners Working in The Establishment:</t>
  </si>
  <si>
    <t>c- Paid Employees:</t>
  </si>
  <si>
    <t>a) Wages, Salaries and Cash Benefits:</t>
  </si>
  <si>
    <t>b)    In-kind Benefits:</t>
  </si>
  <si>
    <t>12- Intermediate Goods:</t>
  </si>
  <si>
    <t>10- Compensations of Employees:</t>
  </si>
  <si>
    <t>11- Revenues of Other Activities:</t>
  </si>
  <si>
    <t>13- Intermediate Services:</t>
  </si>
  <si>
    <t>14- Value Added:</t>
  </si>
  <si>
    <t>16- Taxes on Production and Import (Indirect Taxes):</t>
  </si>
  <si>
    <t>19- Fixed Assets:</t>
  </si>
  <si>
    <t>20- Fixed Capital Additions During The Year:</t>
  </si>
  <si>
    <t>22- Profit of Shares:</t>
  </si>
  <si>
    <r>
      <t xml:space="preserve">الفصل الأول
(إطار المنشآت العاملة)
</t>
    </r>
    <r>
      <rPr>
        <b/>
        <sz val="14"/>
        <rFont val="Arial"/>
        <family val="2"/>
      </rPr>
      <t>CHAPTER 1</t>
    </r>
    <r>
      <rPr>
        <b/>
        <sz val="18"/>
        <rFont val="Arial"/>
        <family val="2"/>
      </rPr>
      <t xml:space="preserve">
 </t>
    </r>
    <r>
      <rPr>
        <b/>
        <sz val="14"/>
        <rFont val="Arial"/>
        <family val="2"/>
      </rPr>
      <t>OPERATING ESTABLISHMENTS FRAME</t>
    </r>
  </si>
  <si>
    <r>
      <t xml:space="preserve">الفصل الثاني
المنشآت التي تستخدم أقل من عشرة مشتغلين
</t>
    </r>
    <r>
      <rPr>
        <b/>
        <sz val="14"/>
        <rFont val="Arial"/>
        <family val="2"/>
      </rPr>
      <t>CHAPTER 2
ESTABLISHMENTS EMPLOYING
LESS THAN 10 EMPLOYEES</t>
    </r>
  </si>
  <si>
    <t>Qataris</t>
  </si>
  <si>
    <t>Compensations Of Employees</t>
  </si>
  <si>
    <t>أصحاب عمل يعملون بالمنشأة بدون اجر</t>
  </si>
  <si>
    <t>أصحاب عمل يعملون بالمنشأة بأجر</t>
  </si>
  <si>
    <t>إداريون</t>
  </si>
  <si>
    <t>أخصائيون وفنيون مهندسون وفنيون ومحاسبون و موظفو مشتريات ومبيعات</t>
  </si>
  <si>
    <t>كتبـــة</t>
  </si>
  <si>
    <r>
      <t xml:space="preserve">الفصل الثالث
المنشآت التي تستخدم 10 مشتغلين فأكثر
</t>
    </r>
    <r>
      <rPr>
        <b/>
        <sz val="14"/>
        <rFont val="Arial"/>
        <family val="2"/>
      </rPr>
      <t>CHAPTER 3
ESTABLISHMENTS EMPLOYING 
10 EMPLOYEES &amp; MORE</t>
    </r>
  </si>
  <si>
    <r>
      <rPr>
        <b/>
        <sz val="18"/>
        <rFont val="Arial"/>
        <family val="2"/>
      </rPr>
      <t>الفصل الرابع
(تقديرات نشاط تجارة الجملة والتجزئة)
(إجمالي الباب الثاني والثالث)</t>
    </r>
    <r>
      <rPr>
        <b/>
        <sz val="24"/>
        <rFont val="Arial"/>
        <family val="2"/>
      </rPr>
      <t xml:space="preserve">
</t>
    </r>
    <r>
      <rPr>
        <b/>
        <sz val="14"/>
        <rFont val="Arial"/>
        <family val="2"/>
      </rPr>
      <t>CHAPTER 4
 ESTIMATES of "WHOLESALE AND RETAIL TRADE  ACTIVITY"
(Total of chapters 2 and 3)</t>
    </r>
  </si>
  <si>
    <t>الفصل الثالث
المنشأت التي تستخدم 10 مشتغلين فأكثر</t>
  </si>
  <si>
    <t>الفصل الثاني
المنشأت التي تستخدم أقل من 10 مشتغلين</t>
  </si>
  <si>
    <t>CHAPTER 1 
OPERATING ESTABLISHMENTS FRAME</t>
  </si>
  <si>
    <t>CHAPTER 2
ESTABLISHMENTS EMPLOYING  LESS THAN 10 EMPLOYEES</t>
  </si>
  <si>
    <t>Chapter 3
ESTABLISHMENTS EMPLOYING "10 EMPLOYEES &amp; MORE"</t>
  </si>
  <si>
    <t>Chapter 4
ESTIMATES OF HOLESAL AND RETAIL TRADE  ACTIVITY
(Total of chapters 2 and 3)</t>
  </si>
  <si>
    <t>الفصل الرابع
مجموع نشاط تجارة الجملة والتجزئة
(إجمالي الفصل الثاني والثالث)</t>
  </si>
  <si>
    <t>wholesale and retail trade and repair of motor vehicles and motorcycles</t>
  </si>
  <si>
    <t>Wholesale trade, except of motor vehicles and motorcycles</t>
  </si>
  <si>
    <t>Retail trade, except of motor vehicles and motorcycles</t>
  </si>
  <si>
    <t xml:space="preserve">تجارة التجزئة،باستثناء المركبات ذات المحركات والدراجات النارية </t>
  </si>
  <si>
    <t>تجارة الجملة ، باستثناء المركبات ذات المحركات والدراجات النارية</t>
  </si>
  <si>
    <t xml:space="preserve">تجارة الجملة والتجزئة ،واصلاح المركبات ذات المحركات والدراجات النارية </t>
  </si>
  <si>
    <t>Wholesale on a fee or contract basis</t>
  </si>
  <si>
    <t>Wholesale of fruit and vegetables</t>
  </si>
  <si>
    <t>Wholesale of metals and metal ores</t>
  </si>
  <si>
    <t>Non-specialized wholesale trade</t>
  </si>
  <si>
    <t>Cooperative Societies</t>
  </si>
  <si>
    <t>Groceries and supplies shops</t>
  </si>
  <si>
    <t>Retail sale of sugar confectionery</t>
  </si>
  <si>
    <t>Retail sale of household furniture</t>
  </si>
  <si>
    <t>Retail sale of second-hand goods</t>
  </si>
  <si>
    <t>البيع بالجملة نظير رسم أو على أساس عقد</t>
  </si>
  <si>
    <t>البيع بالجملة للفواكه والخضراوات</t>
  </si>
  <si>
    <t>بيع الآلات والمعدات الاخرى بالجملة</t>
  </si>
  <si>
    <t>بيع المعادن وركازات المعادن بالجملة</t>
  </si>
  <si>
    <t>تجارة الجملة غير المتخصصة</t>
  </si>
  <si>
    <t>الجمعيات التعاونية</t>
  </si>
  <si>
    <t>محلات البقالة والتموينات</t>
  </si>
  <si>
    <t>البيع بالتجزئة للحلويات السكرية</t>
  </si>
  <si>
    <t>البيع بالتجزئة للأثاث المنزلي</t>
  </si>
  <si>
    <t>بيع البضائع المستعملة بالتجزئة</t>
  </si>
  <si>
    <t>البيع بالجملة والتجزئة للسيارات الخاصة الجديدة وتشمل سيارات الإسعاف والباصات الصغيرة</t>
  </si>
  <si>
    <t>wholesale and retail sale of new vehicles ssuch asambulances and minibus</t>
  </si>
  <si>
    <t>wholesale and retail sale of used vehicles ssuch asambulances and minibus</t>
  </si>
  <si>
    <t>البيع بالجملة والتجزئة للسيارات الخاصة المستعملة وتشمل سيارات الإسعاف والباصات الصغيرة</t>
  </si>
  <si>
    <t>Wholesale and retail sale of motor vehicles new spare parts and accessories</t>
  </si>
  <si>
    <t>Wholesale and retail sale of motor vehicles tyres and accessories</t>
  </si>
  <si>
    <t>Wholesale and retail sale of motor vehicle parts and accessories not listed above</t>
  </si>
  <si>
    <t>Wholesale of agricultural raw materials and live animals</t>
  </si>
  <si>
    <t>retail sale of non-food products not calssiffied anywhere else ,including (weapons and ammunition … etc)</t>
  </si>
  <si>
    <t>retail sale of household fuel coal, fuel wood ,and gas cylinder</t>
  </si>
  <si>
    <t>Retail sale of new goods in specialized stores Include flowers, plants, seeds, fertilizer and pets and domestic animals</t>
  </si>
  <si>
    <t>Retail sale of watches and jewellery, antiques, art galleries, stamps and archeological coins.</t>
  </si>
  <si>
    <t>البيع بالتجزئة للوقود المنزلي الفحم واخشاب الوقود واسطوانات الغاز</t>
  </si>
  <si>
    <t>البيع بالتجزئة للزهور والنباتات والبذور والاسمدة والحيوانات المنزليه</t>
  </si>
  <si>
    <t>البيع بالتجزئة للساعات وللمجوهرات والمصوغات والتحف والمعارض الفنية والطوابع والعملات الاثرية</t>
  </si>
  <si>
    <t>بيع المنتجات الصيدلانية والطبية ومستحضرات التجميل وأدوات الزينة بالتجزئة في متاجر متخصصة</t>
  </si>
  <si>
    <t>بيع الملبوسات والأحذية والاصناف الجلدية بالتجزئة في المتاجر المتخصصة وتشمل( الملابس الجاهزه والفراء والاحية والاكسسورات والمنتجات الجلدية وتوابع السفر..الخ)</t>
  </si>
  <si>
    <t>بيع الألعاب واللّعب بالتجزئة في المتاجر المتخصصة</t>
  </si>
  <si>
    <t>بيع الأدوات الرياضية بالتجزئة في المتاجر المتخصصة وتشمل( المعدات الرياضية والصيد والتخييم والقوارب والدراجات الهوائية ..الخ)</t>
  </si>
  <si>
    <t>بيع التسجيلات الموسيقية وتسجيلات الفيديو بالتجزئة في المتاجر المتخصصة</t>
  </si>
  <si>
    <t>بيع الكتب والصحف والأدوات الكتابية والقرطاسية والكروت مسبقة الدفع بالتجزئة في المتاجر المتخصصة</t>
  </si>
  <si>
    <t>البيع بالتجزئة لمستلزمات منزلية اخرى لم تصنف في مكان آخر</t>
  </si>
  <si>
    <t>البيع بالتجزئة للاجهزة المنزلية (الراديو،التلفزيون،الثلاجات،..الخ)</t>
  </si>
  <si>
    <t>بيع السجاد والبُسط وكسوة الأرضيات والحوائط بالتجزئة في المحلات المتخصصة</t>
  </si>
  <si>
    <t>بيع الأدوات المعدنية والطلاء والزجاج بالتجزئة في المتاجر المتخصصة وتشمل (تمديدات الادوات الكهربائية والصحية ومنتجات الديكور والاسقف الصناعية ومواد البناء..الخ)</t>
  </si>
  <si>
    <t>بيع المنسوجات بالتجزئة في المتاجر المتخصصة (تشمل المنسوجات والاقمشة والخيام ...الخ)</t>
  </si>
  <si>
    <t>بيع الحواسيب والمعدات الطرفية للحواسيب، والبرمجيات ، ومعدات الاتصالات واللعاب الفيديو بالتجزئة في المتاجر المتخصصة</t>
  </si>
  <si>
    <t>بيع وقود السيارات بالتجزئة في المتاجر المتخصصة</t>
  </si>
  <si>
    <t>البيع بالتجزئة للمواشي والاغنام والجمال الحية والدواجن الحية</t>
  </si>
  <si>
    <t>البيع بالتجزئة للمكسرات والبن والتوابل والعطارة</t>
  </si>
  <si>
    <t>البيع بالتجزئة للأسماك وغيرها من المأكولات البحرية ومنتجاتها</t>
  </si>
  <si>
    <t>البيع بالتجزئة لللحوم ومنتجات اللحوم والدواجن المذبوحة</t>
  </si>
  <si>
    <t>بيع منتجات التبغ بالتجزئة في المتاجر المتخصصة</t>
  </si>
  <si>
    <t>بيع المشروبات بالتجزئة في المتاجر المتخصصة (المشروبات بانواعها)</t>
  </si>
  <si>
    <t>البيع بالتجزئه للفواكة والخضروات الطازجة والمحفوظة</t>
  </si>
  <si>
    <t>انواع البيع الأخرى بالتجزئة في المتاجر غير المتخصصة(وتشمل محلات الاقسام )</t>
  </si>
  <si>
    <t>البيع بالجملة لأصناف أخرى من المعدات والأجهزة والإمدادات لم ترد في مكان آخر</t>
  </si>
  <si>
    <t>البيع بالجملة للآلات الصناعية مثل المناجر والمناشر</t>
  </si>
  <si>
    <t>بيع مواد البناء والمواد الإنشائية المعدنية ومعدات السباكة والتدفئة ولوازمها بالجملة</t>
  </si>
  <si>
    <t>بيع أنواع الوقود الصلبة والسائلة والغازية وما يتصل بها من منتجات بالجملة</t>
  </si>
  <si>
    <t>بيع الآلات والمعدات واللوازم الزراعية بالجملة</t>
  </si>
  <si>
    <t>بيع المعدات الإلكترونية ومعدات الاتصالات وقطع غيارها بالجملة</t>
  </si>
  <si>
    <t>بيع الحواسيب والمعدات الطرفية للحواسيب والبرمجيات بالجملة</t>
  </si>
  <si>
    <t>البيع بالجملة للسلع المنزلية الاخرى التي لم تذكر فيما سبق وتشمل ( الاثاث والسجاد والاجهزه الكهربائية المنزلية وأدوات الاضاءه والكتب وادوات القرطاسيه والمواد البصريه واشرطة الكاسيت والساعات والمجوهرات والاواني المنزليه وملحقاتها00الخ</t>
  </si>
  <si>
    <t>البيع بالجملة للسلع الصيدلانية والطبية والادوات والاجهزة الطبية والعطور ومستحضرات التجميل</t>
  </si>
  <si>
    <t>بيع المنسوجات والملبوسات والأحذية بالجملة ويشمل(البطاطين والبياضات والشراشف وملابس الرياضه والاحذية..الخ)</t>
  </si>
  <si>
    <t>البيع بالجملة للأغذية والمشروبات والتبغ لم ترد فيما سبق</t>
  </si>
  <si>
    <t>تجارة المواد الخام الزراعية والحيوانات الحية بالجملة</t>
  </si>
  <si>
    <t>البيع بالجملة والتجزئة لاجزاء وتوابع المركبات لم ترد فيما سبق</t>
  </si>
  <si>
    <t>البيع بالجملة والتجزئة لاطارات السيارات وتوابعها</t>
  </si>
  <si>
    <t>البيع بالجملة والتجزئة لقطع الغيار الجديده للسيارات وتوابعها</t>
  </si>
  <si>
    <t>Wholesale of other food, beverages and tobacco</t>
  </si>
  <si>
    <t>Wholesale of textiles, clothing and footwear includes (blankets, linens and bed sheets, clothes and sports shoes, etc. ..)</t>
  </si>
  <si>
    <t>Wholesale of pharmaceutical and medical goods،medical equipments and devices ,perfumes,and cosmetics</t>
  </si>
  <si>
    <t>Wholesale of other household goodsInclude (furniture, carpets, electrical appliances and lighting classes, books and stationery, materials and visual cassettes, watches, jewelry, household utensils and accessories 00, etc.)</t>
  </si>
  <si>
    <t>Wholesale of computers, computer peripheral equipment and software</t>
  </si>
  <si>
    <t>Wholesale of electronic and telecommunications equipment and parts</t>
  </si>
  <si>
    <t>Wholesale of agricultural machinery, equipment and supplies</t>
  </si>
  <si>
    <t>Wholesale of other machinery and equipment</t>
  </si>
  <si>
    <t>Wholesale of solid, liquid and gaseous fuels and related products</t>
  </si>
  <si>
    <t>Wholesale of construction materials, hardware, plumbing and heating equipment and supplies</t>
  </si>
  <si>
    <t>Wholesale of industrial machines ( Carpentry and sawmills )</t>
  </si>
  <si>
    <t>Wholesale to other items of equipment, devices and supplies are not included in another place</t>
  </si>
  <si>
    <t>Other retail sale in non-specialized stores</t>
  </si>
  <si>
    <t>Retail sale of fresh or preserved fruit and vegetables</t>
  </si>
  <si>
    <t>Retail sale of games and toys in specialized stores</t>
  </si>
  <si>
    <t>Retail sale of carpets, rugs, wall and floor coverings in specialized stores</t>
  </si>
  <si>
    <t>Retail sale of hardware, paints and glass in specialized storesInclude (extensions of Electrical and health and decorative products and industrial roofs, building materials, etc. ..)</t>
  </si>
  <si>
    <t>Retail sale of textiles in specialized stores including textiles and fabrics, tents, etc.</t>
  </si>
  <si>
    <t>Retail sale of automotive fuel in specialized stores</t>
  </si>
  <si>
    <t>Retail sale of nuts, coffee, spices and Perfumery</t>
  </si>
  <si>
    <t>Retail sale of fish, other seafood and products thereof</t>
  </si>
  <si>
    <t>Retail sale of meat and meat products and poultry</t>
  </si>
  <si>
    <t>Retail sale of tobacco products in specialized stores</t>
  </si>
  <si>
    <t>Retail sale of beverages in specialized stores</t>
  </si>
  <si>
    <t>Retail sale of cattle, sheep and camels live and live poultry</t>
  </si>
  <si>
    <t>Retail sale of computers, peripheral units, software and telecommunications equipment in specialized stores</t>
  </si>
  <si>
    <t>Retail sale other household items not classified elsewhere</t>
  </si>
  <si>
    <t>Retail sale of books, newspapers and stationary in specialized stores</t>
  </si>
  <si>
    <t>Retail sale of music and video recordings in specialized stores</t>
  </si>
  <si>
    <t>Retail sale of sporting equipment in specialized storesInclude (sports equipment, fishing, camping, boats, bicycles, etc. ..)</t>
  </si>
  <si>
    <t>Retail sale of clothing, footwear and leather articles in specialized stores Include (garments, fur and Alahih and fashion accessories, leather goods and travel accessories, etc. ..)</t>
  </si>
  <si>
    <t>Retail sale of pharmaceutical and medical goods, cosmetic and toilet articles in specialized stores</t>
  </si>
  <si>
    <t>Retail sale of household appliances( radio,T.V sets,refrigerators ….etc)</t>
  </si>
  <si>
    <t>Retail sale of other food products not classified elsewhere</t>
  </si>
  <si>
    <t>البيع بالتجزئة للمواد الغير غذائية لم تصنف في مكان آخر وتشمل (الاسلحه ...الخ)</t>
  </si>
  <si>
    <t>البيع بالتجزئةلأصناف أخرى من المنتجات الغذائية غير المصنفة في موضع آخر</t>
  </si>
  <si>
    <t>Other retail sale in non- specialized stores</t>
  </si>
  <si>
    <t>انواع البيع الأخرى بالتجزئة في المتاجر غير المتخصصة ( وتشمل محلات الاقسام )</t>
  </si>
  <si>
    <t>(45)</t>
  </si>
  <si>
    <t xml:space="preserve">  تجارة الجملة والتجزئة وإصلاح المركبات ذات المحركات والدراجات النارية </t>
  </si>
  <si>
    <t>(46)</t>
  </si>
  <si>
    <t>تجارة الجملة  ,بإستثناء المركبات ذات المحركات والدراجات النارية</t>
  </si>
  <si>
    <t>(47)</t>
  </si>
  <si>
    <t>تجارةالتجزئة ,بإستثناء المركبات ذات المحركات والدراجات النارية</t>
  </si>
  <si>
    <t>The annual questionnaire of WHOLESALE AND RETAIL TRADE Statistics for all establishments.</t>
  </si>
  <si>
    <t>الحد الثاني</t>
  </si>
  <si>
    <t>Two Digits</t>
  </si>
  <si>
    <t>الحد الرابع</t>
  </si>
  <si>
    <t>four digits</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</si>
  <si>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</si>
  <si>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</si>
  <si>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</si>
  <si>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</si>
  <si>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</si>
  <si>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</si>
  <si>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</si>
  <si>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</si>
  <si>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</si>
  <si>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</si>
  <si>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</si>
  <si>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</si>
  <si>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 Value QR.000</t>
  </si>
  <si>
    <t>Table No. (14) Value QR.000</t>
  </si>
  <si>
    <t>Table No. (15)</t>
  </si>
  <si>
    <t>Table No. (16)</t>
  </si>
  <si>
    <t>Table No. (17)</t>
  </si>
  <si>
    <t>Table No. (18)</t>
  </si>
  <si>
    <t>Table No. (19) Value QR.000</t>
  </si>
  <si>
    <t>Table No. (20) Value QR.000</t>
  </si>
  <si>
    <t>Table No. (21) Value QR.000</t>
  </si>
  <si>
    <t>Table No. (22) Value QR.000</t>
  </si>
  <si>
    <t>Table No. (23) Value QR.000</t>
  </si>
  <si>
    <t>Table No. (24) Value QR.000</t>
  </si>
  <si>
    <t>Table No. (26)</t>
  </si>
  <si>
    <t>Table No. (25) Value QR.000</t>
  </si>
  <si>
    <t>Table No. (27) Value QR.000</t>
  </si>
  <si>
    <t>Table No. (28) Value QR.000</t>
  </si>
  <si>
    <t>Table No. (29)</t>
  </si>
  <si>
    <t>Table No. (30)</t>
  </si>
  <si>
    <t>Table No .(31)</t>
  </si>
  <si>
    <t>Table No. (32)</t>
  </si>
  <si>
    <t>Table No. (33) Value QR.000</t>
  </si>
  <si>
    <t>Table No. (34) Value QR.000</t>
  </si>
  <si>
    <t>Table No. (35) Value QR.000</t>
  </si>
  <si>
    <t>Table No. (36) Value QR.000</t>
  </si>
  <si>
    <t>Table No. (37) Value QR.000</t>
  </si>
  <si>
    <t>Table No. (38) Value QR.000</t>
  </si>
  <si>
    <t>Table No. (39) Value QR.000</t>
  </si>
  <si>
    <t>Table No. (40)</t>
  </si>
  <si>
    <t>Table No. (41) Value QR.000</t>
  </si>
  <si>
    <t>Table No. (42) Value QR.000</t>
  </si>
  <si>
    <t>Table No. (43)</t>
  </si>
  <si>
    <t>Table No. (44)</t>
  </si>
  <si>
    <t>الفصل الأول
إطار المنشأت العاملة</t>
  </si>
  <si>
    <t xml:space="preserve">تغطي هذه النشرة السنوية نشاط تجارة الجملة والتجزئة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العدد السابق  للنشرة مفصلة على مستوى مجموعات تصنيف وطنية وذلك على النحو التالي :
 </t>
  </si>
  <si>
    <t xml:space="preserve">This bulletin covers the activities of Whole sale and Retail trade  of the National Classification of Economic Activities, derived from the fourth revision of the International Standard Industrial Classification of all Economic Activities (ISIC), which was adopted by the United Nations Statistical Division (UNSD).
As of the last issue of the bulletin, a shift to the 4th. revision of the classification has been achieved. National groups of classification are as follows :
</t>
  </si>
  <si>
    <t>البيع المعدات الصوتية والبصرية بالتجزئة في المتاجر المتخصصة</t>
  </si>
  <si>
    <t>Retail sale of audio and video equipment in specialized stores</t>
  </si>
  <si>
    <t xml:space="preserve">نشاط تجارة الجملة والتجزئة (منشأت تستخدم 10 مشتغلين فأكثر)                                                                          </t>
  </si>
  <si>
    <r>
      <t xml:space="preserve"> - </t>
    </r>
    <r>
      <rPr>
        <sz val="16"/>
        <color indexed="8"/>
        <rFont val="Arial"/>
        <family val="2"/>
      </rPr>
      <t>تم إعداد إطار متكامل بالمنشآت العاملة في الأنشطة الاقتصادية المختلفة مستنداً على بيانات تعداد منشآت عام 2015 م.</t>
    </r>
  </si>
  <si>
    <t xml:space="preserve"> - Comprehensive frame was prepared for operating economic activities based on data of the 2015 establishments’ census.</t>
  </si>
  <si>
    <r>
      <t xml:space="preserve">النشرة السنوية
لإحصاءات تجارة الجملة والتجزئة
</t>
    </r>
    <r>
      <rPr>
        <b/>
        <sz val="16"/>
        <color indexed="8"/>
        <rFont val="Arial"/>
        <family val="2"/>
      </rPr>
      <t>THE ANNUAL BULLETIN OF
 WHOLESALE AND RETAIL TRADE STATISTICS
2017</t>
    </r>
  </si>
  <si>
    <r>
      <rPr>
        <b/>
        <sz val="20"/>
        <color indexed="8"/>
        <rFont val="Arial"/>
        <family val="2"/>
      </rPr>
      <t>العدد الثلاثون</t>
    </r>
    <r>
      <rPr>
        <b/>
        <sz val="16"/>
        <color indexed="8"/>
        <rFont val="Arial"/>
        <family val="2"/>
      </rPr>
      <t xml:space="preserve">
30</t>
    </r>
    <r>
      <rPr>
        <b/>
        <vertAlign val="superscript"/>
        <sz val="16"/>
        <color indexed="8"/>
        <rFont val="Arial"/>
        <family val="2"/>
      </rPr>
      <t>th</t>
    </r>
    <r>
      <rPr>
        <b/>
        <sz val="16"/>
        <color indexed="8"/>
        <rFont val="Arial"/>
        <family val="2"/>
      </rPr>
      <t xml:space="preserve"> Issue</t>
    </r>
  </si>
  <si>
    <r>
      <rPr>
        <b/>
        <sz val="12"/>
        <color indexed="8"/>
        <rFont val="Bader"/>
        <charset val="178"/>
      </rPr>
      <t>دولـــــــــــة قــطــــــــــر
جهاز التخطيط والإحصاء</t>
    </r>
    <r>
      <rPr>
        <b/>
        <sz val="16"/>
        <color indexed="8"/>
        <rFont val="Arial"/>
        <family val="2"/>
      </rPr>
      <t xml:space="preserve">
</t>
    </r>
    <r>
      <rPr>
        <b/>
        <sz val="12"/>
        <color indexed="8"/>
        <rFont val="Times New Roman"/>
        <family val="1"/>
      </rPr>
      <t xml:space="preserve">إدارة الإحصاءات </t>
    </r>
  </si>
  <si>
    <r>
      <rPr>
        <b/>
        <sz val="11"/>
        <color indexed="8"/>
        <rFont val="Arial Black"/>
        <family val="2"/>
      </rPr>
      <t xml:space="preserve">State of Qatar
</t>
    </r>
    <r>
      <rPr>
        <b/>
        <sz val="10"/>
        <color indexed="8"/>
        <rFont val="Arial Black"/>
        <family val="2"/>
      </rPr>
      <t>Planning and Statistics Authority</t>
    </r>
    <r>
      <rPr>
        <b/>
        <sz val="14"/>
        <color indexed="8"/>
        <rFont val="Arial"/>
        <family val="2"/>
      </rPr>
      <t xml:space="preserve">
</t>
    </r>
    <r>
      <rPr>
        <b/>
        <sz val="10"/>
        <color indexed="8"/>
        <rFont val="Mangal"/>
        <family val="1"/>
      </rPr>
      <t>Statistics Department</t>
    </r>
    <r>
      <rPr>
        <b/>
        <sz val="14"/>
        <color indexed="8"/>
        <rFont val="Arial"/>
        <family val="2"/>
      </rPr>
      <t xml:space="preserve"> 
</t>
    </r>
  </si>
  <si>
    <r>
      <rPr>
        <b/>
        <sz val="14"/>
        <rFont val="Sultan bold"/>
        <charset val="178"/>
      </rPr>
      <t>د. صالح بن محمد النابت</t>
    </r>
    <r>
      <rPr>
        <b/>
        <sz val="16"/>
        <rFont val="Sultan bold"/>
        <charset val="178"/>
      </rPr>
      <t xml:space="preserve">
</t>
    </r>
    <r>
      <rPr>
        <b/>
        <sz val="12"/>
        <rFont val="Times New Roman"/>
        <family val="1"/>
      </rPr>
      <t>رئيس جهاز التخطيط والإحصاء</t>
    </r>
  </si>
  <si>
    <t xml:space="preserve">يسر جهاز التخطيط والإحصاء أن يقدم هذا العدد من النشرة السنوية ضمن سلسلة نشراتها التخصصية المختلفة، وذلك في إطار خطة الجهاز الطموحة والمتوازنة في توفير وتطوير الإحصاءات الإقتصادية.
</t>
  </si>
  <si>
    <t>كما يسر الجهاز أن يتقدم بالشكر الجزيل لمسؤولي المنشآت من مؤسسات وشركات لتعاونهم ومساهمتهم في إصدار هذه النشرة.</t>
  </si>
  <si>
    <t>ويرحب الجهاز بأية ملاحظات وإقتراحات من شأنها تحسين مضمون هذه النشرة.</t>
  </si>
  <si>
    <t>The Authority welcomes any remarks and suggestions that could improve contents of this bulletin.</t>
  </si>
  <si>
    <r>
      <t>Planning and Statistics Authority is pleased to present the</t>
    </r>
    <r>
      <rPr>
        <b/>
        <sz val="12"/>
        <color indexed="10"/>
        <rFont val="Arial"/>
        <family val="2"/>
      </rPr>
      <t xml:space="preserve"> </t>
    </r>
    <r>
      <rPr>
        <b/>
        <sz val="12"/>
        <color indexed="8"/>
        <rFont val="Arial"/>
        <family val="2"/>
      </rPr>
      <t>annual bulletin of its series of bulletins within the framework of the Authority ambitious and balanced plan in providing and developing Economic Statistics.</t>
    </r>
    <r>
      <rPr>
        <b/>
        <sz val="12"/>
        <color indexed="9"/>
        <rFont val="Arial"/>
        <family val="2"/>
      </rPr>
      <t>XXXXXXXXXXXXXXXXXXXXXXXXX</t>
    </r>
  </si>
  <si>
    <r>
      <t>The Authority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</si>
  <si>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عدد المنشآت والمشتغلين حسب حجم المنشأة و النشاط الإقتصادي الرئيسي (الحد الثاني)  2017</t>
  </si>
  <si>
    <t>عدد المنشآت والمشتغلين حسب حجم المنشأة و النشاط الإقتصادي الرئيسي  (الحد الرابع) 2017</t>
  </si>
  <si>
    <t>المشتغلون حسب الجنسية و الجنس و النشاط الإقتصادي الرئيسي (الحد الثاني) 2017</t>
  </si>
  <si>
    <t>المشتغلون حسب الجنسية و الجنس و النشاط الإقتصادي الرئيسي  (الحد الرابع )2017</t>
  </si>
  <si>
    <t>المشتغلون و تقديرات تعويضات العاملين حسب الجنسية و النشاط الإقتصادي الرئيسي  (الحد الثاني)2017</t>
  </si>
  <si>
    <t>المشتغلون و تقديرات تعويضات العاملين حسب الجنسية و النشاط الإقتصادي الرئيسي  (الحد الرابع)2017</t>
  </si>
  <si>
    <t>عدد المشتغلين وتقديرات تعويضات العاملين حسب الجنس والمهنة 2017</t>
  </si>
  <si>
    <t>تقديرات قيمة المستلزمات السلعية حسب النشاط الاقتصادي (الحد  الثاني ) 2017</t>
  </si>
  <si>
    <t>تقديرات قيمة المستلزمات السلعية حسب النشاط الاقتصادي (الحد الرابع) 2017</t>
  </si>
  <si>
    <t>تقديرات قيمة المستلزمات الخدمية حسب النشاط الإقتصادي (الحد الثاني) 2017</t>
  </si>
  <si>
    <t>تقديرات قيمة المستلزمات الخدمية حسب النشاط الإقتصادي (الحد الرابع) 2017</t>
  </si>
  <si>
    <t>المشتريات والمبيعات والموجودات خلال السنة حسب نوع التجارة 2017</t>
  </si>
  <si>
    <t>تقديرات القيمة المضافة حسب النشاط الاقتصادي الرئيسي (الحد الثاني) 2017</t>
  </si>
  <si>
    <t>تقديرات القيمة المضافة حسب النشاط الاقتصادي الرئيسي (الحد الرابع) 2017</t>
  </si>
  <si>
    <t>أهم المؤشرات الإقتصادية حسب النشاط الإقتصادي الرئيسي (الحد الثاني) 2017</t>
  </si>
  <si>
    <t>أهم المؤشرات الإقتصادية حسب النشاط الإقتصادي الرئيسي (الحد الرابع) 2017</t>
  </si>
  <si>
    <t>عدد المشتغلين حسب الجنس و الجنسية و النشاط الإقتصادي الرئيسي (الحد الثاني) 2017</t>
  </si>
  <si>
    <t>عدد المشتغلين حسب الجنس و الجنسية و النشاط الإقتصادي الرئيسي (الحد الرابع) 2017</t>
  </si>
  <si>
    <t>عدد المشتغلون و تقديرات تعويضات العاملين حسب الجنسية و النشاط الإقتصادي الرئيسي (الحد الثاني) 2017</t>
  </si>
  <si>
    <t>عدد المشتغلون و تقديرات تعويضات العاملين حسب الجنسية و النشاط الإقتصادي الرئيسي (الحد الرابع) 2017</t>
  </si>
  <si>
    <t>تقديرات قيمة المستلزمات السلعية حسب النشاط الاقتصادي (الحد الثاني) 2017</t>
  </si>
  <si>
    <t>عدد المشتغلون و تقديرات تعويضات العاملين حسب الجنسية و النشاط الإقتصادي الرئيسي (الحد الرابع)2017</t>
  </si>
  <si>
    <t>تقديرات القيمة المضافة حسب النشاط الاقتصادي الرئيسي (الحد الرابع ) 2017</t>
  </si>
  <si>
    <t>NUMBER OF ESTABLISHMENTS &amp; EMPLOYEES BY SIZE OF ESTABLISHMENT &amp; MAIN ECONOMIC CTIVITY 2017(two digits)</t>
  </si>
  <si>
    <t>NUMBER OF ESTABLISHMENTS &amp; EMPLOYEES BY SIZE OF ESTABLISHMENT &amp; MAIN ECONOMIC ACTIVITY 2017(four digits)</t>
  </si>
  <si>
    <t>EMPLOYEES BY SEX, NATIONALITY &amp; MAIN ECONOMIC ACTIVITY  (two digits)  2017</t>
  </si>
  <si>
    <t>EMPLOYEES BY SEX, NATIONALITY &amp; MAIN ECONOMIC ACTIVITY (four  digits)2017</t>
  </si>
  <si>
    <t>EMPLOYEES &amp; ESTIMATE COMPENSATION OF EMPLOYEES BY NATIONALITY &amp; MAIN ECONOMIC ACTIVITY  (two digits)  2017</t>
  </si>
  <si>
    <t>EMPLOYEES &amp; ESTIMATE COMPENSATION OF EMPLOYEES BY NATIONALITY &amp; MAIN ECONOMIC ACTIVITY( four digits)  2017</t>
  </si>
  <si>
    <t>NUMBER OF EMPLOYEES &amp; ESTIMATES COMPENSATION OF EMPLOYEES BY SEX &amp; OCCUPATION  2017</t>
  </si>
  <si>
    <t>ESTIMATES OF VALUE OF INTERMEDIATE GOODS BY MAIN ECONOMIC ACTIVITY (two digits)  2017</t>
  </si>
  <si>
    <t>ESTIMATES OF VALUE OF INTERMEDIATE GOODS BY MAIN ECONOMIC ACTIVITY (four digits)  2017</t>
  </si>
  <si>
    <t>ESTIMATES OF VALUE OF INTERMEDIATE SERVICES BY MAIN ECONOMIC ACTIVITY (two digits)  2017</t>
  </si>
  <si>
    <t>ESTIMATES OF VALUE OF INTERMEDIATE SERVICES BY MAIN ECONOMIC ACTIVITY (four digits)  2017</t>
  </si>
  <si>
    <t>PURCHASES,SALE&amp; STOCKS DURING THE YEAR by  TYPE OF TRADE 2017</t>
  </si>
  <si>
    <t>ESTIMATES OF VALUE ADDED BY MAIN ECONOMIC ACTIVITY (two digits)  2017</t>
  </si>
  <si>
    <t>ESTIMATES OF VALUE ADDED BY MAIN ECONOMIC ACTIVITY  (four digits)  2017</t>
  </si>
  <si>
    <t>MAIN ECONOMIC INDICATORS BY MAIN ECONOMIC ACTIVITY  (two digits) 2017</t>
  </si>
  <si>
    <t>MAIN ECONOMIC INDICATORS BY MAIN ECONOMIC ACTIVITY (two digits)  2017</t>
  </si>
  <si>
    <t>NUMBER OF EMPLOYEES BY SEX, NATIONALITY &amp; MAIN ECONOMIC ACTIVITY (two digits) 2017</t>
  </si>
  <si>
    <t>NUMBER OF EMPLOYEES BY SEX, NATIONALITY &amp; MAIN ECONOMIC ACTIVITY (four digits)  2017</t>
  </si>
  <si>
    <t>NUMBER OF EMPLOYEES &amp; ESTIMATE COMPENSATION OF EMPLOYEES BY NATIONALITY &amp; MAIN ECONOMIC ACTIVITY  (two digits)  2017</t>
  </si>
  <si>
    <t>NUMBER OF EMPLOYEES &amp; ESTIMATE COMPENSATION OF EMPLOYEES BY NATIONALITY &amp; MAIN ECONOMIC ACTIVITY  (four digits) 2017</t>
  </si>
  <si>
    <t>PURCHASES,SALE&amp; STOCKS DURING THE YEAR by TYPE OF TRADE  2017</t>
  </si>
  <si>
    <t>MAIN ECONOMIC INDICATORS BY MAIN ECONOMIC ACTIVITY (four digits)  2017</t>
  </si>
  <si>
    <t>NUMBER OF EMPLOYEES BY SEX, NATIONALITY &amp; MAIN ECONOMIC ACTIVITY  (two digits)  2017</t>
  </si>
  <si>
    <t>NUMBER OF EMPLOYEES &amp; ESTIMATE COMPENSATION OF EMPLOYEES BY NATIONALITY &amp; MAIN ECONOMIC ACTIVITY (two digits)  2017</t>
  </si>
  <si>
    <t>ESTIMATES OF VALUE OF INTERMEDIATE GOODS BY MAIN ECONOMIC ACTIVITY   (two digits)  2017</t>
  </si>
  <si>
    <t>ESTIMATES OF VALUE OF INTERMEDIATE GOODS BY MAIN ECONOMIC ACTIVITY   (four digits)  2017</t>
  </si>
  <si>
    <t>ESTIMATES OF VALUE ADDED BY MAIN ECONOMIC ACTIVITY  (two digits)  2017</t>
  </si>
  <si>
    <t>ESTIMATES OF VALUE ADDED BY MAIN ECONOMIC ACTIVITY (four digits)  2017</t>
  </si>
  <si>
    <t>MAIN ECONOMIC INDICATORS BY MAIN ECONOMIC ACTIVITY  (two digits)  2017</t>
  </si>
  <si>
    <t>MAIN ECONOMIC INDICATORS BY MAIN ECONOMIC ACTIVITY  (four digits)  2017</t>
  </si>
  <si>
    <t>4652</t>
  </si>
  <si>
    <t>11632</t>
  </si>
  <si>
    <t>44</t>
  </si>
  <si>
    <t>81</t>
  </si>
  <si>
    <t>20</t>
  </si>
  <si>
    <t>911</t>
  </si>
  <si>
    <t>14</t>
  </si>
  <si>
    <t>443</t>
  </si>
  <si>
    <t>101</t>
  </si>
  <si>
    <t>23</t>
  </si>
  <si>
    <t>2</t>
  </si>
  <si>
    <t>0</t>
  </si>
  <si>
    <t>5096</t>
  </si>
  <si>
    <t>99</t>
  </si>
  <si>
    <t>316</t>
  </si>
  <si>
    <t>339</t>
  </si>
  <si>
    <t>8</t>
  </si>
  <si>
    <t>55</t>
  </si>
  <si>
    <t>12</t>
  </si>
  <si>
    <t>36</t>
  </si>
  <si>
    <t>4</t>
  </si>
  <si>
    <t>11</t>
  </si>
  <si>
    <t>3</t>
  </si>
  <si>
    <t>3073</t>
  </si>
  <si>
    <t>30</t>
  </si>
  <si>
    <t>56</t>
  </si>
  <si>
    <t>1914</t>
  </si>
  <si>
    <t>380</t>
  </si>
  <si>
    <t>120</t>
  </si>
  <si>
    <t>358</t>
  </si>
  <si>
    <t>19</t>
  </si>
  <si>
    <t>5883</t>
  </si>
  <si>
    <t>72</t>
  </si>
  <si>
    <t>141</t>
  </si>
  <si>
    <t>26</t>
  </si>
  <si>
    <t>1037</t>
  </si>
  <si>
    <t>9</t>
  </si>
  <si>
    <t>116</t>
  </si>
  <si>
    <t>1813</t>
  </si>
  <si>
    <t>108</t>
  </si>
  <si>
    <t>22</t>
  </si>
  <si>
    <t>2260</t>
  </si>
  <si>
    <t>48</t>
  </si>
  <si>
    <t>645</t>
  </si>
  <si>
    <t>156</t>
  </si>
  <si>
    <t>24</t>
  </si>
  <si>
    <t>1</t>
  </si>
  <si>
    <t>123</t>
  </si>
  <si>
    <t>619</t>
  </si>
  <si>
    <t>110</t>
  </si>
  <si>
    <t>28</t>
  </si>
  <si>
    <t>762</t>
  </si>
  <si>
    <t>10</t>
  </si>
  <si>
    <t>4184</t>
  </si>
  <si>
    <t>52</t>
  </si>
  <si>
    <t>183</t>
  </si>
  <si>
    <t>103</t>
  </si>
  <si>
    <t>265</t>
  </si>
  <si>
    <t>6</t>
  </si>
  <si>
    <t>5690</t>
  </si>
  <si>
    <t>422</t>
  </si>
  <si>
    <t>475</t>
  </si>
  <si>
    <t>1060</t>
  </si>
  <si>
    <t>13</t>
  </si>
  <si>
    <t>609</t>
  </si>
  <si>
    <t>71</t>
  </si>
  <si>
    <t>100</t>
  </si>
  <si>
    <t>7527</t>
  </si>
  <si>
    <t>210</t>
  </si>
  <si>
    <t>6659</t>
  </si>
  <si>
    <t>1890</t>
  </si>
  <si>
    <t>5206</t>
  </si>
  <si>
    <t>1664</t>
  </si>
  <si>
    <t>45</t>
  </si>
  <si>
    <t>1483</t>
  </si>
  <si>
    <t>360</t>
  </si>
  <si>
    <t>2165</t>
  </si>
  <si>
    <t>7</t>
  </si>
  <si>
    <t>34</t>
  </si>
  <si>
    <t>61</t>
  </si>
  <si>
    <t>21</t>
  </si>
  <si>
    <t>5</t>
  </si>
  <si>
    <t>236</t>
  </si>
  <si>
    <t>257</t>
  </si>
  <si>
    <t>92</t>
  </si>
  <si>
    <t>80</t>
  </si>
  <si>
    <t>280</t>
  </si>
  <si>
    <t>84</t>
  </si>
  <si>
    <t>937</t>
  </si>
  <si>
    <t>340</t>
  </si>
  <si>
    <t>74</t>
  </si>
  <si>
    <t>250</t>
  </si>
  <si>
    <t>68</t>
  </si>
  <si>
    <t>18</t>
  </si>
  <si>
    <t>67</t>
  </si>
  <si>
    <t>190</t>
  </si>
  <si>
    <t>78</t>
  </si>
  <si>
    <t>136</t>
  </si>
  <si>
    <t>132</t>
  </si>
  <si>
    <t>35</t>
  </si>
  <si>
    <t>5401</t>
  </si>
  <si>
    <t>15</t>
  </si>
  <si>
    <t>4028</t>
  </si>
  <si>
    <t>1485</t>
  </si>
  <si>
    <t>390</t>
  </si>
  <si>
    <t>5447</t>
  </si>
  <si>
    <t>1400</t>
  </si>
  <si>
    <t>4007</t>
  </si>
  <si>
    <t>855</t>
  </si>
  <si>
    <t>892</t>
  </si>
  <si>
    <t>33</t>
  </si>
  <si>
    <t>211</t>
  </si>
  <si>
    <t>40</t>
  </si>
  <si>
    <t>4453</t>
  </si>
  <si>
    <t>114</t>
  </si>
  <si>
    <t>849</t>
  </si>
  <si>
    <t>185</t>
  </si>
  <si>
    <t>9357</t>
  </si>
  <si>
    <t>1886</t>
  </si>
  <si>
    <t>468</t>
  </si>
  <si>
    <t>414</t>
  </si>
  <si>
    <t>85</t>
  </si>
  <si>
    <t>17</t>
  </si>
  <si>
    <t>1349</t>
  </si>
  <si>
    <t>429</t>
  </si>
  <si>
    <t>1069</t>
  </si>
  <si>
    <t>214</t>
  </si>
  <si>
    <t>69</t>
  </si>
  <si>
    <t>401</t>
  </si>
  <si>
    <t>168</t>
  </si>
  <si>
    <t>9253</t>
  </si>
  <si>
    <t>652</t>
  </si>
  <si>
    <t>2878</t>
  </si>
  <si>
    <t>66</t>
  </si>
  <si>
    <t>1496</t>
  </si>
  <si>
    <t>396</t>
  </si>
  <si>
    <t>133</t>
  </si>
  <si>
    <t>2674</t>
  </si>
  <si>
    <t>927</t>
  </si>
  <si>
    <t>291</t>
  </si>
  <si>
    <t>1314</t>
  </si>
  <si>
    <t>161</t>
  </si>
  <si>
    <t>54</t>
  </si>
  <si>
    <t>2909</t>
  </si>
  <si>
    <t>70</t>
  </si>
  <si>
    <t>94</t>
  </si>
  <si>
    <t>Wholesale and retail trade in other types of motor vehicles not listed above</t>
  </si>
  <si>
    <t>تجارة الجملة والتجزئه في انواع اخرى من المركبات ذات المحركات لم ترد فيما سبق</t>
  </si>
  <si>
    <t>بيع السلع المنزلية الأخرى بالجملة وتشمل ( الاثاث والسجاد والاجهزه الكهربائية واصناف الاضاءه والكتب وادوات القرطاسيه والمواد البصريه واشرطة الكاسيت والساعات والمجوهرات والاواني المنزليه وملحقاتها00الخ)</t>
  </si>
  <si>
    <t>Retail sale of detergents and cleening materials</t>
  </si>
  <si>
    <t>البيع بالتجزئة لمواد التنظيف</t>
  </si>
  <si>
    <t>بيع السلع الأخرى بالتجزئة في الأكشاك والأسواق</t>
  </si>
  <si>
    <t>Retail sale via stalls and markets of other goods</t>
  </si>
  <si>
    <t>15265</t>
  </si>
  <si>
    <t>1271</t>
  </si>
  <si>
    <t>264</t>
  </si>
  <si>
    <t>862</t>
  </si>
  <si>
    <t>4493</t>
  </si>
  <si>
    <t>2573</t>
  </si>
  <si>
    <t>4773</t>
  </si>
  <si>
    <t>2614</t>
  </si>
  <si>
    <t>2183</t>
  </si>
  <si>
    <t>9662</t>
  </si>
  <si>
    <t>1633</t>
  </si>
  <si>
    <t>25378</t>
  </si>
  <si>
    <t>2083</t>
  </si>
  <si>
    <t>266200</t>
  </si>
  <si>
    <t>980</t>
  </si>
  <si>
    <t>28232</t>
  </si>
  <si>
    <t>1307</t>
  </si>
  <si>
    <t>1179</t>
  </si>
  <si>
    <t>7345</t>
  </si>
  <si>
    <t>7081</t>
  </si>
  <si>
    <t>7565</t>
  </si>
  <si>
    <t>2040</t>
  </si>
  <si>
    <t>5174</t>
  </si>
  <si>
    <t>554</t>
  </si>
  <si>
    <t>55106</t>
  </si>
  <si>
    <t>19313</t>
  </si>
  <si>
    <t>92078</t>
  </si>
  <si>
    <t>2958</t>
  </si>
  <si>
    <t>13735</t>
  </si>
  <si>
    <t>3510</t>
  </si>
  <si>
    <t>5633</t>
  </si>
  <si>
    <t>9622</t>
  </si>
  <si>
    <t>30460</t>
  </si>
  <si>
    <t>4995</t>
  </si>
  <si>
    <t>1210</t>
  </si>
  <si>
    <t>336</t>
  </si>
  <si>
    <t>Wholesale of other household goodsInclude (furniture, carpets, electrical appliances and lighting classes, books and stationery, material</t>
  </si>
  <si>
    <t>بيع السلع المنزلية الأخرى بالجملة وتشمل ( الاثاث والسجاد والاجهزه الكهربائية واصناف الاضاءه والكتب وادوات القرطاسيه والمواد البصريه واشرط</t>
  </si>
  <si>
    <t>113</t>
  </si>
  <si>
    <t>(تجارة التجزئه في السلع المستعملة بالمتاجر والأدوات المنزلية المستعملة ( الحراج</t>
  </si>
  <si>
    <t>2660</t>
  </si>
  <si>
    <t>811</t>
  </si>
  <si>
    <t>1.98</t>
  </si>
  <si>
    <t>0.80</t>
  </si>
  <si>
    <t>753584</t>
  </si>
  <si>
    <t>1444323</t>
  </si>
  <si>
    <t>72039</t>
  </si>
  <si>
    <t>116791</t>
  </si>
  <si>
    <t>33.12</t>
  </si>
  <si>
    <t>5.20</t>
  </si>
  <si>
    <t>46923</t>
  </si>
  <si>
    <t>12.67</t>
  </si>
  <si>
    <t>1.07</t>
  </si>
  <si>
    <t>164411</t>
  </si>
  <si>
    <t>406848</t>
  </si>
  <si>
    <t>523993</t>
  </si>
  <si>
    <t>21.73</t>
  </si>
  <si>
    <t>0.62</t>
  </si>
  <si>
    <t>40170</t>
  </si>
  <si>
    <t>0.00</t>
  </si>
  <si>
    <t>10.65</t>
  </si>
  <si>
    <t>3.44</t>
  </si>
  <si>
    <t>786</t>
  </si>
  <si>
    <t>38771</t>
  </si>
  <si>
    <t>90463</t>
  </si>
  <si>
    <t>39.89</t>
  </si>
  <si>
    <t>17.25</t>
  </si>
  <si>
    <t>29552</t>
  </si>
  <si>
    <t>397</t>
  </si>
  <si>
    <t>61350</t>
  </si>
  <si>
    <t>99750</t>
  </si>
  <si>
    <t>37.34</t>
  </si>
  <si>
    <t>1.15</t>
  </si>
  <si>
    <t>24000</t>
  </si>
  <si>
    <t>0.27</t>
  </si>
  <si>
    <t>0.04</t>
  </si>
  <si>
    <t>3384</t>
  </si>
  <si>
    <t>226960</t>
  </si>
  <si>
    <t>240000</t>
  </si>
  <si>
    <t>4.10</t>
  </si>
  <si>
    <t>1.33</t>
  </si>
  <si>
    <t>45360</t>
  </si>
  <si>
    <t>7818</t>
  </si>
  <si>
    <t>89338</t>
  </si>
  <si>
    <t>108203</t>
  </si>
  <si>
    <t>13.97</t>
  </si>
  <si>
    <t>3.46</t>
  </si>
  <si>
    <t>31864</t>
  </si>
  <si>
    <t>284835</t>
  </si>
  <si>
    <t>2477658</t>
  </si>
  <si>
    <t>2515482</t>
  </si>
  <si>
    <t>1.21</t>
  </si>
  <si>
    <t>0.30</t>
  </si>
  <si>
    <t>22184</t>
  </si>
  <si>
    <t>1078670</t>
  </si>
  <si>
    <t>10033647</t>
  </si>
  <si>
    <t>10085900</t>
  </si>
  <si>
    <t>0.37</t>
  </si>
  <si>
    <t>0.15</t>
  </si>
  <si>
    <t>53626</t>
  </si>
  <si>
    <t>57750</t>
  </si>
  <si>
    <t>80874</t>
  </si>
  <si>
    <t>24.89</t>
  </si>
  <si>
    <t>3.70</t>
  </si>
  <si>
    <t>27066</t>
  </si>
  <si>
    <t>272334</t>
  </si>
  <si>
    <t>290000</t>
  </si>
  <si>
    <t>4.98</t>
  </si>
  <si>
    <t>1.11</t>
  </si>
  <si>
    <t>23760</t>
  </si>
  <si>
    <t>4735</t>
  </si>
  <si>
    <t>124524</t>
  </si>
  <si>
    <t>347555</t>
  </si>
  <si>
    <t>56.26</t>
  </si>
  <si>
    <t>7.91</t>
  </si>
  <si>
    <t>51967</t>
  </si>
  <si>
    <t>18881</t>
  </si>
  <si>
    <t>157677</t>
  </si>
  <si>
    <t>209424</t>
  </si>
  <si>
    <t>20.03</t>
  </si>
  <si>
    <t>4.68</t>
  </si>
  <si>
    <t>52800</t>
  </si>
  <si>
    <t>2929</t>
  </si>
  <si>
    <t>190091</t>
  </si>
  <si>
    <t>268831</t>
  </si>
  <si>
    <t>25.23</t>
  </si>
  <si>
    <t>4.06</t>
  </si>
  <si>
    <t>68030</t>
  </si>
  <si>
    <t>79786</t>
  </si>
  <si>
    <t>252424</t>
  </si>
  <si>
    <t>275216</t>
  </si>
  <si>
    <t>6.52</t>
  </si>
  <si>
    <t>1.77</t>
  </si>
  <si>
    <t>60138</t>
  </si>
  <si>
    <t>2704</t>
  </si>
  <si>
    <t>385432</t>
  </si>
  <si>
    <t>431722</t>
  </si>
  <si>
    <t>9.92</t>
  </si>
  <si>
    <t>160246</t>
  </si>
  <si>
    <t>2529</t>
  </si>
  <si>
    <t>3337</t>
  </si>
  <si>
    <t>83400</t>
  </si>
  <si>
    <t>119430</t>
  </si>
  <si>
    <t>26.81</t>
  </si>
  <si>
    <t>3.36</t>
  </si>
  <si>
    <t>46995</t>
  </si>
  <si>
    <t>1002299</t>
  </si>
  <si>
    <t>194103</t>
  </si>
  <si>
    <t>224361</t>
  </si>
  <si>
    <t>11.63</t>
  </si>
  <si>
    <t>1.86</t>
  </si>
  <si>
    <t>39976</t>
  </si>
  <si>
    <t>2434</t>
  </si>
  <si>
    <t>71118</t>
  </si>
  <si>
    <t>102083</t>
  </si>
  <si>
    <t>26.33</t>
  </si>
  <si>
    <t>4.00</t>
  </si>
  <si>
    <t>20417</t>
  </si>
  <si>
    <t>94670</t>
  </si>
  <si>
    <t>85912</t>
  </si>
  <si>
    <t>90755</t>
  </si>
  <si>
    <t>2.12</t>
  </si>
  <si>
    <t>3.21</t>
  </si>
  <si>
    <t>20563</t>
  </si>
  <si>
    <t>46671</t>
  </si>
  <si>
    <t>5049</t>
  </si>
  <si>
    <t>296600</t>
  </si>
  <si>
    <t>300000</t>
  </si>
  <si>
    <t>1.13</t>
  </si>
  <si>
    <t>56160</t>
  </si>
  <si>
    <t>30353</t>
  </si>
  <si>
    <t>8879</t>
  </si>
  <si>
    <t>56999</t>
  </si>
  <si>
    <t>72393</t>
  </si>
  <si>
    <t>17.88</t>
  </si>
  <si>
    <t>3.39</t>
  </si>
  <si>
    <t>25289</t>
  </si>
  <si>
    <t>22433</t>
  </si>
  <si>
    <t>88451</t>
  </si>
  <si>
    <t>110121</t>
  </si>
  <si>
    <t>11.58</t>
  </si>
  <si>
    <t>8.10</t>
  </si>
  <si>
    <t>25051</t>
  </si>
  <si>
    <t>10686</t>
  </si>
  <si>
    <t>187548</t>
  </si>
  <si>
    <t>208297</t>
  </si>
  <si>
    <t>6.95</t>
  </si>
  <si>
    <t>3.01</t>
  </si>
  <si>
    <t>32381</t>
  </si>
  <si>
    <t>11002</t>
  </si>
  <si>
    <t>85138</t>
  </si>
  <si>
    <t>103519</t>
  </si>
  <si>
    <t>16.07</t>
  </si>
  <si>
    <t>1.68</t>
  </si>
  <si>
    <t>29230</t>
  </si>
  <si>
    <t>24201</t>
  </si>
  <si>
    <t>4819</t>
  </si>
  <si>
    <t>226552</t>
  </si>
  <si>
    <t>261093</t>
  </si>
  <si>
    <t>10.84</t>
  </si>
  <si>
    <t>2.39</t>
  </si>
  <si>
    <t>38243</t>
  </si>
  <si>
    <t>5229</t>
  </si>
  <si>
    <t>385817</t>
  </si>
  <si>
    <t>405574</t>
  </si>
  <si>
    <t>1.19</t>
  </si>
  <si>
    <t>3.68</t>
  </si>
  <si>
    <t>36926</t>
  </si>
  <si>
    <t>326396</t>
  </si>
  <si>
    <t>257297</t>
  </si>
  <si>
    <t>288295</t>
  </si>
  <si>
    <t>8.55</t>
  </si>
  <si>
    <t>2.20</t>
  </si>
  <si>
    <t>39961</t>
  </si>
  <si>
    <t>41958</t>
  </si>
  <si>
    <t>294908</t>
  </si>
  <si>
    <t>350152</t>
  </si>
  <si>
    <t>14.68</t>
  </si>
  <si>
    <t>1.10</t>
  </si>
  <si>
    <t>91532</t>
  </si>
  <si>
    <t>17551</t>
  </si>
  <si>
    <t>26221</t>
  </si>
  <si>
    <t>48982</t>
  </si>
  <si>
    <t>42.04</t>
  </si>
  <si>
    <t>4.43</t>
  </si>
  <si>
    <t>20673</t>
  </si>
  <si>
    <t>51383</t>
  </si>
  <si>
    <t>44340</t>
  </si>
  <si>
    <t>60600</t>
  </si>
  <si>
    <t>21.45</t>
  </si>
  <si>
    <t>5.38</t>
  </si>
  <si>
    <t>34800</t>
  </si>
  <si>
    <t>15275</t>
  </si>
  <si>
    <t>67982</t>
  </si>
  <si>
    <t>97313</t>
  </si>
  <si>
    <t>25.06</t>
  </si>
  <si>
    <t>5.08</t>
  </si>
  <si>
    <t>32017</t>
  </si>
  <si>
    <t>20157</t>
  </si>
  <si>
    <t>303625</t>
  </si>
  <si>
    <t>397500</t>
  </si>
  <si>
    <t>22.80</t>
  </si>
  <si>
    <t>0.82</t>
  </si>
  <si>
    <t>45000</t>
  </si>
  <si>
    <t>12016</t>
  </si>
  <si>
    <t>83707</t>
  </si>
  <si>
    <t>113910</t>
  </si>
  <si>
    <t>20.83</t>
  </si>
  <si>
    <t>5.69</t>
  </si>
  <si>
    <t>33932</t>
  </si>
  <si>
    <t>74860</t>
  </si>
  <si>
    <t>111338</t>
  </si>
  <si>
    <t>29.21</t>
  </si>
  <si>
    <t>3.55</t>
  </si>
  <si>
    <t>57275</t>
  </si>
  <si>
    <t>319827</t>
  </si>
  <si>
    <t>538158</t>
  </si>
  <si>
    <t>628194</t>
  </si>
  <si>
    <t>13.91</t>
  </si>
  <si>
    <t>0.42</t>
  </si>
  <si>
    <t>51453</t>
  </si>
  <si>
    <t>58238</t>
  </si>
  <si>
    <t>106644</t>
  </si>
  <si>
    <t>111829</t>
  </si>
  <si>
    <t>143448</t>
  </si>
  <si>
    <t>19.14</t>
  </si>
  <si>
    <t>2.90</t>
  </si>
  <si>
    <t>74681</t>
  </si>
  <si>
    <t>3862</t>
  </si>
  <si>
    <t>66596</t>
  </si>
  <si>
    <t>157662</t>
  </si>
  <si>
    <t>55.43</t>
  </si>
  <si>
    <t>2.33</t>
  </si>
  <si>
    <t>56129</t>
  </si>
  <si>
    <t>131294</t>
  </si>
  <si>
    <t>48128</t>
  </si>
  <si>
    <t>195027</t>
  </si>
  <si>
    <t>303484</t>
  </si>
  <si>
    <t>29.08</t>
  </si>
  <si>
    <t>6.66</t>
  </si>
  <si>
    <t>61077</t>
  </si>
  <si>
    <t>15.68</t>
  </si>
  <si>
    <t>6.07</t>
  </si>
  <si>
    <t>728</t>
  </si>
  <si>
    <t>40210</t>
  </si>
  <si>
    <t>68250</t>
  </si>
  <si>
    <t>29.79</t>
  </si>
  <si>
    <t>11.29</t>
  </si>
  <si>
    <t>22400</t>
  </si>
  <si>
    <t>74781</t>
  </si>
  <si>
    <t>377995</t>
  </si>
  <si>
    <t>79.15</t>
  </si>
  <si>
    <t>56000</t>
  </si>
  <si>
    <t>(furniture, carpets, electrical appliances and lighting classes, books and stationery, materials and visual cassettes, watches, jewelry, household utensils and accessories 00, etc.)</t>
  </si>
  <si>
    <t xml:space="preserve"> مــاء</t>
  </si>
  <si>
    <t>مــاء</t>
  </si>
  <si>
    <t>تم عرض البيانات في أربعة فصول على الوجه التالي:-</t>
  </si>
  <si>
    <r>
      <t xml:space="preserve">Dr.Saleh Bin Mohammed Al-Nabit
</t>
    </r>
    <r>
      <rPr>
        <sz val="11"/>
        <color indexed="8"/>
        <rFont val="Arial"/>
        <family val="2"/>
        <scheme val="minor"/>
      </rPr>
      <t>President ,Planning &amp; Statistics Authority</t>
    </r>
  </si>
  <si>
    <t xml:space="preserve"> تغطي النشرة بيانات عام 2017 
بيانات صيانة واصلاح المركبات ذات المحركات مضمنة في نشرة الخدمات الاجتماعيه والشخصيه </t>
  </si>
  <si>
    <t>The bulletin covers 2017 data                                                         Data for maintenance repair of motor vehicles includded  in Bulletin  of Social and personal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</si>
</sst>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85">
    <font>
      <sz val="11"/>
      <color theme="1"/>
      <name val="Arial"/>
      <family val="2"/>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sz val="11"/>
      <color indexed="10"/>
      <name val="Arial"/>
      <family val="2"/>
    </font>
    <font>
      <sz val="11"/>
      <color indexed="8"/>
      <name val="Arial"/>
      <family val="2"/>
    </font>
    <font>
      <b/>
      <sz val="9"/>
      <color indexed="8"/>
      <name val="Arial"/>
      <family val="2"/>
    </font>
    <font>
      <b/>
      <sz val="10"/>
      <color indexed="10"/>
      <name val="Arial"/>
      <family val="2"/>
    </font>
    <font>
      <b/>
      <sz val="8"/>
      <color indexed="8"/>
      <name val="Arial"/>
      <family val="2"/>
    </font>
    <font>
      <b/>
      <sz val="14"/>
      <color indexed="8"/>
      <name val="Arial"/>
      <family val="2"/>
    </font>
    <font>
      <b/>
      <sz val="8"/>
      <color indexed="10"/>
      <name val="Arial"/>
      <family val="2"/>
    </font>
    <font>
      <sz val="8"/>
      <name val="Arial"/>
      <family val="2"/>
    </font>
    <font>
      <b/>
      <sz val="20"/>
      <color indexed="8"/>
      <name val="Arial"/>
      <family val="2"/>
    </font>
    <font>
      <sz val="10"/>
      <name val="Arial"/>
      <family val="2"/>
    </font>
    <font>
      <sz val="18"/>
      <color indexed="8"/>
      <name val="Arial"/>
      <family val="2"/>
    </font>
    <font>
      <b/>
      <sz val="18"/>
      <color indexed="8"/>
      <name val="Arial"/>
      <family val="2"/>
    </font>
    <font>
      <sz val="16"/>
      <color indexed="8"/>
      <name val="Arial"/>
      <family val="2"/>
    </font>
    <font>
      <sz val="14"/>
      <color indexed="8"/>
      <name val="Arial"/>
      <family val="2"/>
    </font>
    <font>
      <sz val="11"/>
      <name val="Arial"/>
      <family val="2"/>
    </font>
    <font>
      <b/>
      <sz val="18"/>
      <name val="Arial"/>
      <family val="2"/>
    </font>
    <font>
      <b/>
      <sz val="14"/>
      <name val="Arial"/>
      <family val="2"/>
    </font>
    <font>
      <b/>
      <u/>
      <sz val="12"/>
      <color indexed="12"/>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b/>
      <sz val="24"/>
      <color indexed="8"/>
      <name val="Arial"/>
      <family val="2"/>
    </font>
    <font>
      <b/>
      <sz val="10"/>
      <name val="Arial"/>
      <family val="2"/>
    </font>
    <font>
      <b/>
      <sz val="9"/>
      <name val="Arial"/>
      <family val="2"/>
    </font>
    <font>
      <b/>
      <sz val="11"/>
      <name val="Arial"/>
      <family val="2"/>
    </font>
    <font>
      <u/>
      <sz val="11"/>
      <color indexed="12"/>
      <name val="Calibri"/>
      <family val="2"/>
    </font>
    <font>
      <sz val="11"/>
      <color indexed="8"/>
      <name val="Arial"/>
      <family val="2"/>
      <charset val="178"/>
    </font>
    <font>
      <sz val="10"/>
      <color indexed="8"/>
      <name val="Arial"/>
      <family val="2"/>
    </font>
    <font>
      <b/>
      <sz val="12"/>
      <color indexed="10"/>
      <name val="Arial"/>
      <family val="2"/>
    </font>
    <font>
      <b/>
      <sz val="12"/>
      <color indexed="9"/>
      <name val="Arial"/>
      <family val="2"/>
    </font>
    <font>
      <sz val="9"/>
      <color indexed="8"/>
      <name val="Arial"/>
      <family val="2"/>
    </font>
    <font>
      <sz val="8"/>
      <color indexed="8"/>
      <name val="Arial"/>
      <family val="2"/>
    </font>
    <font>
      <b/>
      <sz val="11"/>
      <color indexed="25"/>
      <name val="Arial"/>
      <family val="2"/>
    </font>
    <font>
      <sz val="10"/>
      <name val="Arial"/>
      <family val="2"/>
    </font>
    <font>
      <sz val="7"/>
      <color indexed="8"/>
      <name val="Arial"/>
      <family val="2"/>
    </font>
    <font>
      <sz val="8"/>
      <color indexed="8"/>
      <name val="Calibri"/>
      <family val="2"/>
    </font>
    <font>
      <b/>
      <vertAlign val="superscript"/>
      <sz val="16"/>
      <color indexed="8"/>
      <name val="Arial"/>
      <family val="2"/>
    </font>
    <font>
      <sz val="12"/>
      <name val="Courier New"/>
      <family val="3"/>
    </font>
    <font>
      <b/>
      <sz val="10"/>
      <name val="Arabic Transparent"/>
      <charset val="178"/>
    </font>
    <font>
      <b/>
      <u/>
      <sz val="12"/>
      <name val="Arial"/>
      <family val="2"/>
    </font>
    <font>
      <b/>
      <sz val="8"/>
      <name val="Arial"/>
      <family val="2"/>
    </font>
    <font>
      <sz val="8"/>
      <name val="Calibri"/>
      <family val="2"/>
    </font>
    <font>
      <sz val="9"/>
      <name val="Arial"/>
      <family val="2"/>
    </font>
    <font>
      <sz val="10"/>
      <name val="Arial"/>
      <family val="2"/>
    </font>
    <font>
      <b/>
      <sz val="12"/>
      <name val="Courier New"/>
      <family val="3"/>
    </font>
    <font>
      <b/>
      <sz val="10"/>
      <name val="Courier New"/>
      <family val="3"/>
    </font>
    <font>
      <b/>
      <sz val="8"/>
      <name val="Arial Unicode MS"/>
      <family val="2"/>
    </font>
    <font>
      <b/>
      <sz val="8"/>
      <name val="Courier New"/>
      <family val="3"/>
    </font>
    <font>
      <sz val="12"/>
      <color indexed="8"/>
      <name val="Arial Black"/>
      <family val="2"/>
    </font>
    <font>
      <sz val="11"/>
      <color indexed="8"/>
      <name val="Arial Black"/>
      <family val="2"/>
    </font>
    <font>
      <b/>
      <sz val="16"/>
      <name val="Sultan bold"/>
      <charset val="178"/>
    </font>
    <font>
      <b/>
      <sz val="14"/>
      <name val="Sultan bold"/>
      <charset val="178"/>
    </font>
    <font>
      <b/>
      <sz val="12"/>
      <name val="Times New Roman"/>
      <family val="1"/>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theme="1"/>
      <name val="Calibri"/>
      <family val="2"/>
    </font>
    <font>
      <sz val="11"/>
      <color theme="1"/>
      <name val="Arial"/>
      <family val="2"/>
      <scheme val="minor"/>
    </font>
    <font>
      <sz val="10"/>
      <color theme="1"/>
      <name val="Arial"/>
      <family val="2"/>
    </font>
    <font>
      <b/>
      <sz val="10"/>
      <color theme="1"/>
      <name val="Arial"/>
      <family val="2"/>
    </font>
    <font>
      <b/>
      <sz val="12"/>
      <color theme="1"/>
      <name val="Arial"/>
      <family val="2"/>
    </font>
    <font>
      <sz val="8"/>
      <color theme="1"/>
      <name val="Arial"/>
      <family val="2"/>
    </font>
    <font>
      <b/>
      <sz val="8"/>
      <color theme="1"/>
      <name val="Arial"/>
      <family val="2"/>
    </font>
    <font>
      <b/>
      <sz val="10"/>
      <color theme="1"/>
      <name val="Arial Unicode MS"/>
      <family val="2"/>
    </font>
    <font>
      <sz val="11"/>
      <color theme="1"/>
      <name val="Arial"/>
      <family val="2"/>
    </font>
    <font>
      <sz val="10"/>
      <name val="Arial"/>
      <family val="2"/>
    </font>
    <font>
      <sz val="10"/>
      <name val="Arial"/>
    </font>
    <font>
      <b/>
      <sz val="10"/>
      <name val="Arial"/>
      <family val="2"/>
      <scheme val="minor"/>
    </font>
    <font>
      <sz val="10"/>
      <name val="Arial"/>
      <family val="2"/>
      <scheme val="minor"/>
    </font>
    <font>
      <b/>
      <sz val="10"/>
      <color theme="1"/>
      <name val="Arial"/>
      <family val="2"/>
      <scheme val="minor"/>
    </font>
    <font>
      <sz val="11"/>
      <color indexed="8"/>
      <name val="Arial"/>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0000"/>
        <bgColor indexed="64"/>
      </patternFill>
    </fill>
  </fills>
  <borders count="39">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style="medium">
        <color theme="0"/>
      </left>
      <right/>
      <top/>
      <bottom style="thin">
        <color indexed="64"/>
      </bottom>
      <diagonal/>
    </border>
    <border>
      <left/>
      <right style="medium">
        <color theme="0"/>
      </right>
      <top/>
      <bottom/>
      <diagonal/>
    </border>
    <border>
      <left/>
      <right style="medium">
        <color theme="0"/>
      </right>
      <top/>
      <bottom style="thin">
        <color indexed="64"/>
      </bottom>
      <diagonal/>
    </border>
    <border>
      <left style="thick">
        <color theme="0"/>
      </left>
      <right style="thick">
        <color theme="0"/>
      </right>
      <top style="thin">
        <color indexed="64"/>
      </top>
      <bottom/>
      <diagonal/>
    </border>
    <border>
      <left/>
      <right/>
      <top style="thin">
        <color indexed="64"/>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
      <left/>
      <right style="thick">
        <color theme="0"/>
      </right>
      <top style="thin">
        <color indexed="64"/>
      </top>
      <bottom style="thin">
        <color indexed="64"/>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ck">
        <color theme="0"/>
      </left>
      <right/>
      <top style="thin">
        <color indexed="64"/>
      </top>
      <bottom/>
      <diagonal/>
    </border>
    <border>
      <left style="thick">
        <color theme="0"/>
      </left>
      <right/>
      <top/>
      <bottom/>
      <diagonal/>
    </border>
    <border>
      <left style="thick">
        <color theme="0"/>
      </left>
      <right/>
      <top/>
      <bottom style="thin">
        <color indexed="64"/>
      </bottom>
      <diagonal/>
    </border>
    <border>
      <left style="thick">
        <color theme="0"/>
      </left>
      <right style="thick">
        <color theme="0"/>
      </right>
      <top style="thick">
        <color theme="0"/>
      </top>
      <bottom style="thin">
        <color indexed="64"/>
      </bottom>
      <diagonal/>
    </border>
  </borders>
  <cellStyleXfs count="19">
    <xf numFmtId="0" fontId="0" fillId="0" borderId="0"/>
    <xf numFmtId="0" fontId="37" fillId="0" borderId="0" applyNumberFormat="0" applyFill="0" applyBorder="0" applyAlignment="0" applyProtection="0">
      <alignment vertical="top"/>
      <protection locked="0"/>
    </xf>
    <xf numFmtId="0" fontId="45" fillId="0" borderId="0"/>
    <xf numFmtId="0" fontId="20" fillId="0" borderId="0"/>
    <xf numFmtId="0" fontId="55" fillId="0" borderId="0"/>
    <xf numFmtId="0" fontId="70" fillId="0" borderId="0"/>
    <xf numFmtId="0" fontId="71" fillId="0" borderId="0"/>
    <xf numFmtId="0" fontId="1"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79" fillId="0" borderId="0"/>
    <xf numFmtId="0" fontId="80" fillId="0" borderId="0"/>
  </cellStyleXfs>
  <cellXfs count="637">
    <xf numFmtId="0" fontId="0" fillId="0" borderId="0" xfId="0"/>
    <xf numFmtId="0" fontId="12" fillId="0" borderId="0" xfId="0" applyFont="1" applyAlignment="1">
      <alignment vertical="center" wrapText="1"/>
    </xf>
    <xf numFmtId="0" fontId="12" fillId="0" borderId="0" xfId="0" applyFont="1" applyAlignment="1">
      <alignment horizontal="center" vertical="center" wrapText="1"/>
    </xf>
    <xf numFmtId="0" fontId="3" fillId="0" borderId="0" xfId="0" applyFont="1" applyAlignment="1">
      <alignment vertical="center"/>
    </xf>
    <xf numFmtId="0" fontId="5" fillId="0" borderId="0" xfId="0" applyFont="1" applyAlignment="1">
      <alignment vertical="center" readingOrder="1"/>
    </xf>
    <xf numFmtId="0" fontId="3" fillId="0" borderId="0" xfId="0" applyFont="1"/>
    <xf numFmtId="0" fontId="2" fillId="0" borderId="0" xfId="0" applyFont="1" applyAlignment="1">
      <alignment vertical="center" wrapText="1" readingOrder="1"/>
    </xf>
    <xf numFmtId="0" fontId="3" fillId="0" borderId="0" xfId="0" applyFont="1" applyAlignment="1">
      <alignment vertical="center" wrapText="1"/>
    </xf>
    <xf numFmtId="0" fontId="70" fillId="0" borderId="0" xfId="5" applyAlignment="1">
      <alignment vertical="center"/>
    </xf>
    <xf numFmtId="0" fontId="5" fillId="0" borderId="0" xfId="0" applyFont="1"/>
    <xf numFmtId="0" fontId="3" fillId="0" borderId="0" xfId="0" applyFont="1" applyAlignment="1">
      <alignment horizontal="right"/>
    </xf>
    <xf numFmtId="0" fontId="4" fillId="0" borderId="0" xfId="0" applyFont="1" applyAlignment="1">
      <alignment horizontal="center" vertical="center" wrapText="1"/>
    </xf>
    <xf numFmtId="0" fontId="0" fillId="0" borderId="0" xfId="0" applyFill="1"/>
    <xf numFmtId="0" fontId="4" fillId="0" borderId="0" xfId="0" applyFont="1" applyAlignment="1">
      <alignment vertical="center" wrapText="1"/>
    </xf>
    <xf numFmtId="0" fontId="3" fillId="0" borderId="0" xfId="0" applyFont="1" applyAlignment="1">
      <alignment horizontal="center" vertical="center" wrapText="1"/>
    </xf>
    <xf numFmtId="0" fontId="2" fillId="0" borderId="0" xfId="7" applyFont="1" applyAlignment="1">
      <alignment horizontal="center" vertical="center" wrapText="1" readingOrder="1"/>
    </xf>
    <xf numFmtId="0" fontId="3" fillId="0" borderId="0" xfId="7" applyFont="1" applyAlignment="1">
      <alignment vertical="center"/>
    </xf>
    <xf numFmtId="0" fontId="6" fillId="0" borderId="0" xfId="7" applyFont="1" applyAlignment="1">
      <alignment horizontal="center" vertical="center" wrapText="1"/>
    </xf>
    <xf numFmtId="0" fontId="2" fillId="0" borderId="0" xfId="7" applyFont="1" applyAlignment="1">
      <alignment vertical="center" wrapText="1" readingOrder="1"/>
    </xf>
    <xf numFmtId="0" fontId="5" fillId="0" borderId="0" xfId="7" applyFont="1" applyAlignment="1">
      <alignment vertical="center" wrapText="1" readingOrder="1"/>
    </xf>
    <xf numFmtId="0" fontId="3" fillId="0" borderId="0" xfId="7" applyFont="1" applyAlignment="1">
      <alignment vertical="center" wrapText="1"/>
    </xf>
    <xf numFmtId="0" fontId="3" fillId="0" borderId="0" xfId="7" applyFont="1" applyAlignment="1">
      <alignment vertical="top" wrapText="1"/>
    </xf>
    <xf numFmtId="0" fontId="21" fillId="0" borderId="0" xfId="7" applyFont="1" applyAlignment="1">
      <alignment horizontal="justify" vertical="center" wrapText="1" readingOrder="2"/>
    </xf>
    <xf numFmtId="0" fontId="21" fillId="0" borderId="0" xfId="7" applyFont="1" applyAlignment="1">
      <alignment vertical="center" wrapText="1"/>
    </xf>
    <xf numFmtId="0" fontId="2" fillId="0" borderId="0" xfId="7" applyFont="1" applyAlignment="1">
      <alignment horizontal="distributed" vertical="center" wrapText="1" readingOrder="1"/>
    </xf>
    <xf numFmtId="0" fontId="3" fillId="0" borderId="0" xfId="7" applyFont="1" applyAlignment="1">
      <alignment horizontal="distributed" vertical="center"/>
    </xf>
    <xf numFmtId="0" fontId="5" fillId="0" borderId="0" xfId="7" applyFont="1" applyAlignment="1">
      <alignment horizontal="distributed" vertical="center" wrapText="1" readingOrder="1"/>
    </xf>
    <xf numFmtId="0" fontId="3" fillId="0" borderId="0" xfId="7" applyFont="1" applyAlignment="1">
      <alignment horizontal="distributed" vertical="center" wrapText="1"/>
    </xf>
    <xf numFmtId="49" fontId="3" fillId="0" borderId="0" xfId="7" applyNumberFormat="1" applyFont="1" applyAlignment="1">
      <alignment horizontal="right" vertical="top" wrapText="1"/>
    </xf>
    <xf numFmtId="0" fontId="21" fillId="0" borderId="0" xfId="7" applyFont="1" applyAlignment="1">
      <alignment horizontal="distributed" vertical="center" wrapText="1"/>
    </xf>
    <xf numFmtId="0" fontId="3" fillId="0" borderId="0" xfId="7" applyFont="1" applyAlignment="1">
      <alignment horizontal="distributed" vertical="top" wrapText="1"/>
    </xf>
    <xf numFmtId="0" fontId="28" fillId="0" borderId="0" xfId="1" applyFont="1" applyFill="1" applyBorder="1" applyAlignment="1" applyProtection="1">
      <alignment horizontal="distributed" vertical="center"/>
    </xf>
    <xf numFmtId="0" fontId="4" fillId="0" borderId="0" xfId="7" applyFont="1" applyFill="1" applyAlignment="1">
      <alignment horizontal="distributed" vertical="center"/>
    </xf>
    <xf numFmtId="0" fontId="5" fillId="0" borderId="0" xfId="7" applyFont="1" applyAlignment="1">
      <alignment horizontal="left" vertical="top" wrapText="1" indent="2"/>
    </xf>
    <xf numFmtId="0" fontId="5" fillId="0" borderId="0" xfId="7" applyFont="1" applyAlignment="1">
      <alignment vertical="top" wrapText="1"/>
    </xf>
    <xf numFmtId="0" fontId="16" fillId="0" borderId="0" xfId="7" applyFont="1" applyAlignment="1">
      <alignment horizontal="distributed" vertical="top" wrapText="1"/>
    </xf>
    <xf numFmtId="0" fontId="16" fillId="0" borderId="0" xfId="7" applyFont="1" applyAlignment="1">
      <alignment horizontal="right" vertical="top" wrapText="1" indent="3" readingOrder="2"/>
    </xf>
    <xf numFmtId="0" fontId="1" fillId="0" borderId="0" xfId="7"/>
    <xf numFmtId="0" fontId="32" fillId="0" borderId="0" xfId="7" applyFont="1" applyAlignment="1">
      <alignment horizontal="justify" readingOrder="2"/>
    </xf>
    <xf numFmtId="0" fontId="16" fillId="0" borderId="0" xfId="7" applyFont="1" applyAlignment="1">
      <alignment horizontal="distributed" vertical="top" wrapText="1" readingOrder="2"/>
    </xf>
    <xf numFmtId="0" fontId="23" fillId="0" borderId="0" xfId="7" applyFont="1" applyAlignment="1">
      <alignment horizontal="distributed" vertical="top" wrapText="1" readingOrder="2"/>
    </xf>
    <xf numFmtId="0" fontId="3" fillId="0" borderId="0" xfId="0" applyFont="1" applyAlignment="1">
      <alignment vertical="top"/>
    </xf>
    <xf numFmtId="0" fontId="4" fillId="0" borderId="0" xfId="0" applyFont="1" applyAlignment="1">
      <alignment vertical="top"/>
    </xf>
    <xf numFmtId="0" fontId="0" fillId="0" borderId="0" xfId="0" applyBorder="1"/>
    <xf numFmtId="0" fontId="8" fillId="0" borderId="0" xfId="0" applyFont="1" applyAlignment="1">
      <alignment vertical="center" wrapText="1"/>
    </xf>
    <xf numFmtId="49" fontId="24" fillId="0" borderId="0" xfId="7" applyNumberFormat="1" applyFont="1" applyAlignment="1">
      <alignment horizontal="left" vertical="top" wrapText="1" readingOrder="2"/>
    </xf>
    <xf numFmtId="0" fontId="0" fillId="0" borderId="0" xfId="0" applyFont="1"/>
    <xf numFmtId="0" fontId="34" fillId="0" borderId="0" xfId="0" applyFont="1" applyBorder="1" applyAlignment="1">
      <alignment horizontal="right" vertical="center" wrapText="1" indent="1"/>
    </xf>
    <xf numFmtId="0" fontId="71" fillId="0" borderId="0" xfId="6" applyAlignment="1">
      <alignment vertical="center"/>
    </xf>
    <xf numFmtId="0" fontId="5" fillId="0" borderId="0" xfId="6" applyFont="1" applyAlignment="1">
      <alignment vertical="center" readingOrder="1"/>
    </xf>
    <xf numFmtId="0" fontId="3" fillId="0" borderId="0" xfId="6" applyFont="1" applyAlignment="1">
      <alignment vertical="center"/>
    </xf>
    <xf numFmtId="0" fontId="20" fillId="2"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13" fillId="3" borderId="7" xfId="0" applyFont="1" applyFill="1" applyBorder="1" applyAlignment="1">
      <alignment horizontal="center" vertical="top" wrapText="1"/>
    </xf>
    <xf numFmtId="0" fontId="46" fillId="2" borderId="3" xfId="0" applyFont="1" applyFill="1" applyBorder="1" applyAlignment="1">
      <alignment horizontal="left" vertical="center" wrapText="1" indent="1"/>
    </xf>
    <xf numFmtId="0" fontId="46" fillId="3" borderId="4" xfId="0" applyFont="1" applyFill="1" applyBorder="1" applyAlignment="1">
      <alignment horizontal="left" vertical="center" wrapText="1" indent="1"/>
    </xf>
    <xf numFmtId="0" fontId="20" fillId="2" borderId="3" xfId="0" applyFont="1" applyFill="1" applyBorder="1" applyAlignment="1">
      <alignment horizontal="right" vertical="center" wrapText="1" indent="1"/>
    </xf>
    <xf numFmtId="0" fontId="20" fillId="3" borderId="4" xfId="0" applyFont="1" applyFill="1" applyBorder="1" applyAlignment="1">
      <alignment horizontal="right" vertical="center" wrapText="1" indent="1"/>
    </xf>
    <xf numFmtId="0" fontId="46" fillId="2" borderId="6" xfId="0" applyFont="1" applyFill="1" applyBorder="1" applyAlignment="1">
      <alignment horizontal="left" vertical="center" wrapText="1" indent="1"/>
    </xf>
    <xf numFmtId="0" fontId="20" fillId="2" borderId="6" xfId="0" applyFont="1" applyFill="1" applyBorder="1" applyAlignment="1">
      <alignment horizontal="right" vertical="center" wrapText="1" indent="1"/>
    </xf>
    <xf numFmtId="0" fontId="8" fillId="0" borderId="0" xfId="0" applyFont="1" applyBorder="1" applyAlignment="1">
      <alignment vertical="center" wrapText="1"/>
    </xf>
    <xf numFmtId="0" fontId="39" fillId="3" borderId="5" xfId="0" applyFont="1" applyFill="1" applyBorder="1" applyAlignment="1">
      <alignment horizontal="center" vertical="center" wrapText="1"/>
    </xf>
    <xf numFmtId="0" fontId="46" fillId="3" borderId="5" xfId="0" applyFont="1" applyFill="1" applyBorder="1" applyAlignment="1">
      <alignment horizontal="left" vertical="center" wrapText="1" indent="1"/>
    </xf>
    <xf numFmtId="0" fontId="46" fillId="2" borderId="5" xfId="0" applyFont="1" applyFill="1" applyBorder="1" applyAlignment="1">
      <alignment horizontal="left" vertical="center" wrapText="1" indent="1"/>
    </xf>
    <xf numFmtId="0" fontId="20" fillId="2" borderId="5" xfId="0" applyFont="1" applyFill="1" applyBorder="1" applyAlignment="1">
      <alignment horizontal="right" vertical="center" wrapText="1" indent="1"/>
    </xf>
    <xf numFmtId="0" fontId="20" fillId="3" borderId="8" xfId="0" applyFont="1" applyFill="1" applyBorder="1" applyAlignment="1">
      <alignment horizontal="right" vertical="center" wrapText="1" indent="1"/>
    </xf>
    <xf numFmtId="0" fontId="0" fillId="0" borderId="0" xfId="0" applyAlignment="1">
      <alignment horizontal="center"/>
    </xf>
    <xf numFmtId="0" fontId="20" fillId="2" borderId="9" xfId="0" applyFont="1" applyFill="1" applyBorder="1" applyAlignment="1">
      <alignment horizontal="right" vertical="center" wrapText="1" indent="1"/>
    </xf>
    <xf numFmtId="0" fontId="20" fillId="2" borderId="10" xfId="0" applyFont="1" applyFill="1" applyBorder="1" applyAlignment="1">
      <alignment horizontal="right" vertical="center" wrapText="1" indent="1"/>
    </xf>
    <xf numFmtId="0" fontId="10" fillId="0" borderId="0" xfId="0" applyFont="1" applyBorder="1" applyAlignment="1">
      <alignment vertical="center" wrapText="1"/>
    </xf>
    <xf numFmtId="164" fontId="20" fillId="2" borderId="11" xfId="0" applyNumberFormat="1" applyFont="1" applyFill="1" applyBorder="1" applyAlignment="1">
      <alignment horizontal="center" vertical="center"/>
    </xf>
    <xf numFmtId="164" fontId="20" fillId="3" borderId="12" xfId="0" applyNumberFormat="1" applyFont="1" applyFill="1" applyBorder="1" applyAlignment="1">
      <alignment horizontal="center" vertical="center"/>
    </xf>
    <xf numFmtId="0" fontId="14" fillId="0" borderId="0" xfId="0" applyFont="1" applyBorder="1" applyAlignment="1">
      <alignment vertical="center" wrapText="1" readingOrder="2"/>
    </xf>
    <xf numFmtId="0" fontId="49" fillId="0" borderId="0" xfId="3" applyFont="1"/>
    <xf numFmtId="0" fontId="50" fillId="3" borderId="14" xfId="0" applyFont="1" applyFill="1" applyBorder="1" applyAlignment="1">
      <alignment horizontal="center" vertical="center" wrapText="1" readingOrder="1"/>
    </xf>
    <xf numFmtId="0" fontId="34" fillId="2" borderId="3"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25" fillId="0" borderId="0" xfId="0" applyFont="1" applyAlignment="1">
      <alignment vertical="center" wrapText="1"/>
    </xf>
    <xf numFmtId="0" fontId="34" fillId="3" borderId="14" xfId="0" applyFont="1" applyFill="1" applyBorder="1" applyAlignment="1">
      <alignment horizontal="right" vertical="center" wrapText="1" indent="1"/>
    </xf>
    <xf numFmtId="0" fontId="34" fillId="2" borderId="3" xfId="0" applyFont="1" applyFill="1" applyBorder="1" applyAlignment="1">
      <alignment vertical="center" wrapText="1"/>
    </xf>
    <xf numFmtId="0" fontId="20" fillId="2" borderId="3" xfId="0" applyFont="1" applyFill="1" applyBorder="1" applyAlignment="1">
      <alignment vertical="center" wrapText="1"/>
    </xf>
    <xf numFmtId="0" fontId="34" fillId="3" borderId="4" xfId="0" applyFont="1" applyFill="1" applyBorder="1" applyAlignment="1">
      <alignment vertical="center" wrapText="1"/>
    </xf>
    <xf numFmtId="0" fontId="20" fillId="3" borderId="4" xfId="0" applyFont="1" applyFill="1" applyBorder="1" applyAlignment="1">
      <alignment vertical="center" wrapText="1"/>
    </xf>
    <xf numFmtId="0" fontId="34" fillId="2" borderId="9" xfId="0" applyFont="1" applyFill="1" applyBorder="1" applyAlignment="1">
      <alignment horizontal="right" vertical="center" wrapText="1" indent="1"/>
    </xf>
    <xf numFmtId="0" fontId="34" fillId="2" borderId="10" xfId="0" applyFont="1" applyFill="1" applyBorder="1" applyAlignment="1">
      <alignment horizontal="right" vertical="center" wrapText="1" indent="1"/>
    </xf>
    <xf numFmtId="0" fontId="35" fillId="3" borderId="7" xfId="0" applyFont="1" applyFill="1" applyBorder="1" applyAlignment="1">
      <alignment horizontal="center" vertical="top" wrapText="1"/>
    </xf>
    <xf numFmtId="164" fontId="34" fillId="2" borderId="11" xfId="0" applyNumberFormat="1" applyFont="1" applyFill="1" applyBorder="1" applyAlignment="1">
      <alignment horizontal="center" vertical="center"/>
    </xf>
    <xf numFmtId="164" fontId="34" fillId="3" borderId="11" xfId="0" applyNumberFormat="1" applyFont="1" applyFill="1" applyBorder="1" applyAlignment="1">
      <alignment horizontal="center" vertical="center"/>
    </xf>
    <xf numFmtId="164" fontId="34" fillId="3" borderId="16" xfId="0" applyNumberFormat="1" applyFont="1" applyFill="1" applyBorder="1" applyAlignment="1">
      <alignment horizontal="center" vertical="center" wrapText="1"/>
    </xf>
    <xf numFmtId="0" fontId="0" fillId="2" borderId="0" xfId="0" applyFill="1"/>
    <xf numFmtId="2" fontId="34" fillId="3" borderId="14" xfId="0" applyNumberFormat="1" applyFont="1" applyFill="1" applyBorder="1" applyAlignment="1">
      <alignment horizontal="right" vertical="center" wrapText="1" indent="1"/>
    </xf>
    <xf numFmtId="0" fontId="46" fillId="3" borderId="6" xfId="0" applyFont="1" applyFill="1" applyBorder="1" applyAlignment="1">
      <alignment horizontal="left" vertical="center" wrapText="1" indent="1"/>
    </xf>
    <xf numFmtId="0" fontId="34" fillId="2" borderId="8" xfId="0" applyFont="1" applyFill="1" applyBorder="1" applyAlignment="1">
      <alignment horizontal="right" vertical="center" wrapText="1" indent="1"/>
    </xf>
    <xf numFmtId="0" fontId="34" fillId="2" borderId="14" xfId="0" applyFont="1" applyFill="1" applyBorder="1" applyAlignment="1">
      <alignment vertical="center" wrapText="1"/>
    </xf>
    <xf numFmtId="2" fontId="20" fillId="2" borderId="3" xfId="0" applyNumberFormat="1" applyFont="1" applyFill="1" applyBorder="1" applyAlignment="1">
      <alignment horizontal="right" vertical="center" wrapText="1" indent="1"/>
    </xf>
    <xf numFmtId="2" fontId="20" fillId="3" borderId="4" xfId="0" applyNumberFormat="1" applyFont="1" applyFill="1" applyBorder="1" applyAlignment="1">
      <alignment horizontal="right" vertical="center" wrapText="1" indent="1"/>
    </xf>
    <xf numFmtId="2" fontId="20" fillId="3" borderId="8" xfId="0" applyNumberFormat="1" applyFont="1" applyFill="1" applyBorder="1" applyAlignment="1">
      <alignment horizontal="right" vertical="center" wrapText="1" indent="1"/>
    </xf>
    <xf numFmtId="2" fontId="20" fillId="2" borderId="6" xfId="0" applyNumberFormat="1" applyFont="1" applyFill="1" applyBorder="1" applyAlignment="1">
      <alignment horizontal="right" vertical="center" wrapText="1" indent="1"/>
    </xf>
    <xf numFmtId="0" fontId="34" fillId="3" borderId="7" xfId="0" applyFont="1" applyFill="1" applyBorder="1" applyAlignment="1">
      <alignment vertical="center" wrapText="1"/>
    </xf>
    <xf numFmtId="0" fontId="34" fillId="3" borderId="7" xfId="0" applyFont="1" applyFill="1" applyBorder="1" applyAlignment="1">
      <alignment horizontal="right" vertical="center" wrapText="1" indent="1"/>
    </xf>
    <xf numFmtId="0" fontId="34" fillId="2" borderId="7" xfId="0" applyFont="1" applyFill="1" applyBorder="1" applyAlignment="1">
      <alignment vertical="center" wrapText="1"/>
    </xf>
    <xf numFmtId="164" fontId="34" fillId="2" borderId="11" xfId="0" applyNumberFormat="1" applyFont="1" applyFill="1" applyBorder="1" applyAlignment="1">
      <alignment horizontal="right" vertical="center"/>
    </xf>
    <xf numFmtId="164" fontId="34" fillId="3" borderId="11" xfId="0" applyNumberFormat="1" applyFont="1" applyFill="1" applyBorder="1" applyAlignment="1">
      <alignment horizontal="right" vertical="center"/>
    </xf>
    <xf numFmtId="0" fontId="50" fillId="3" borderId="14" xfId="0" applyFont="1" applyFill="1" applyBorder="1" applyAlignment="1">
      <alignment horizontal="center" vertical="center" wrapText="1" readingOrder="2"/>
    </xf>
    <xf numFmtId="0" fontId="36" fillId="3" borderId="4" xfId="0" applyFont="1" applyFill="1" applyBorder="1" applyAlignment="1">
      <alignment horizontal="center" vertical="center" readingOrder="1"/>
    </xf>
    <xf numFmtId="0" fontId="5" fillId="0" borderId="0" xfId="0" applyFont="1" applyAlignment="1">
      <alignment vertical="center"/>
    </xf>
    <xf numFmtId="0" fontId="36" fillId="2" borderId="3" xfId="0" applyFont="1" applyFill="1" applyBorder="1" applyAlignment="1">
      <alignment horizontal="center" vertical="center" readingOrder="1"/>
    </xf>
    <xf numFmtId="0" fontId="36" fillId="2" borderId="4" xfId="0" applyFont="1" applyFill="1" applyBorder="1" applyAlignment="1">
      <alignment horizontal="center" vertical="center" readingOrder="1"/>
    </xf>
    <xf numFmtId="0" fontId="72" fillId="0" borderId="0" xfId="0" applyFont="1" applyAlignment="1">
      <alignment vertical="center"/>
    </xf>
    <xf numFmtId="0" fontId="72" fillId="3" borderId="0" xfId="0" applyFont="1" applyFill="1" applyAlignment="1">
      <alignment vertical="center"/>
    </xf>
    <xf numFmtId="0" fontId="73" fillId="0" borderId="0" xfId="0" applyFont="1" applyAlignment="1">
      <alignment horizontal="center" wrapText="1"/>
    </xf>
    <xf numFmtId="0" fontId="74" fillId="0" borderId="0" xfId="0" applyFont="1" applyAlignment="1">
      <alignment horizontal="center" wrapText="1"/>
    </xf>
    <xf numFmtId="0" fontId="7" fillId="2" borderId="3" xfId="0" applyFont="1" applyFill="1" applyBorder="1" applyAlignment="1">
      <alignment horizontal="center" vertical="center" readingOrder="2"/>
    </xf>
    <xf numFmtId="0" fontId="7" fillId="3" borderId="4" xfId="0" applyFont="1" applyFill="1" applyBorder="1" applyAlignment="1">
      <alignment horizontal="center" vertical="center" readingOrder="2"/>
    </xf>
    <xf numFmtId="0" fontId="7" fillId="2" borderId="4" xfId="0" applyFont="1" applyFill="1" applyBorder="1" applyAlignment="1">
      <alignment horizontal="center" vertical="center" readingOrder="2"/>
    </xf>
    <xf numFmtId="0" fontId="7" fillId="2" borderId="4" xfId="0" applyFont="1" applyFill="1" applyBorder="1" applyAlignment="1">
      <alignment horizontal="center" vertical="top" readingOrder="2"/>
    </xf>
    <xf numFmtId="0" fontId="72" fillId="0" borderId="0" xfId="0" applyFont="1" applyAlignment="1">
      <alignment horizontal="right" vertical="center" wrapText="1" readingOrder="2"/>
    </xf>
    <xf numFmtId="0" fontId="72" fillId="3" borderId="0" xfId="0" applyFont="1" applyFill="1" applyAlignment="1">
      <alignment horizontal="right" vertical="center" wrapText="1" readingOrder="2"/>
    </xf>
    <xf numFmtId="0" fontId="5" fillId="3" borderId="0" xfId="0" applyFont="1" applyFill="1"/>
    <xf numFmtId="0" fontId="75" fillId="0" borderId="0" xfId="0" applyFont="1" applyAlignment="1">
      <alignment vertical="center"/>
    </xf>
    <xf numFmtId="0" fontId="75" fillId="3" borderId="0" xfId="0" applyFont="1" applyFill="1" applyAlignment="1">
      <alignment vertical="center"/>
    </xf>
    <xf numFmtId="0" fontId="75" fillId="3" borderId="0" xfId="0" applyFont="1" applyFill="1" applyAlignment="1">
      <alignment vertical="center" wrapText="1"/>
    </xf>
    <xf numFmtId="0" fontId="75" fillId="0" borderId="0" xfId="0" applyFont="1" applyAlignment="1">
      <alignment horizontal="left" vertical="center" wrapText="1"/>
    </xf>
    <xf numFmtId="0" fontId="73" fillId="3" borderId="0" xfId="0" applyFont="1" applyFill="1" applyAlignment="1">
      <alignment horizontal="center" vertical="center" wrapText="1"/>
    </xf>
    <xf numFmtId="0" fontId="74" fillId="3" borderId="0" xfId="0" applyFont="1" applyFill="1" applyAlignment="1">
      <alignment horizontal="center" vertical="center" wrapText="1"/>
    </xf>
    <xf numFmtId="0" fontId="5" fillId="2" borderId="0" xfId="0" applyFont="1" applyFill="1"/>
    <xf numFmtId="0" fontId="3" fillId="2" borderId="0" xfId="0" applyFont="1" applyFill="1"/>
    <xf numFmtId="0" fontId="74" fillId="2" borderId="0" xfId="0" applyFont="1" applyFill="1" applyAlignment="1">
      <alignment horizontal="center" vertical="center" wrapText="1"/>
    </xf>
    <xf numFmtId="0" fontId="34" fillId="2" borderId="4" xfId="0" applyFont="1" applyFill="1" applyBorder="1" applyAlignment="1">
      <alignment horizontal="center" vertical="top" readingOrder="1"/>
    </xf>
    <xf numFmtId="0" fontId="73" fillId="0" borderId="0" xfId="0" applyFont="1" applyAlignment="1">
      <alignment horizontal="center" vertical="center" wrapText="1"/>
    </xf>
    <xf numFmtId="0" fontId="34" fillId="3" borderId="4" xfId="0" applyFont="1" applyFill="1" applyBorder="1" applyAlignment="1">
      <alignment horizontal="center" vertical="center" readingOrder="1"/>
    </xf>
    <xf numFmtId="0" fontId="34" fillId="2" borderId="4" xfId="0" applyFont="1" applyFill="1" applyBorder="1" applyAlignment="1">
      <alignment horizontal="center" vertical="center" readingOrder="1"/>
    </xf>
    <xf numFmtId="0" fontId="74" fillId="3" borderId="0" xfId="0" applyFont="1" applyFill="1" applyAlignment="1">
      <alignment horizontal="center" vertical="center" wrapText="1" readingOrder="2"/>
    </xf>
    <xf numFmtId="0" fontId="34" fillId="2" borderId="3" xfId="0" applyFont="1" applyFill="1" applyBorder="1" applyAlignment="1">
      <alignment horizontal="center" vertical="center" readingOrder="1"/>
    </xf>
    <xf numFmtId="0" fontId="34" fillId="3" borderId="8" xfId="0" applyFont="1" applyFill="1" applyBorder="1" applyAlignment="1">
      <alignment horizontal="center" vertical="center" readingOrder="1"/>
    </xf>
    <xf numFmtId="0" fontId="75" fillId="3" borderId="1" xfId="0" applyFont="1" applyFill="1" applyBorder="1" applyAlignment="1">
      <alignment vertical="center" wrapText="1"/>
    </xf>
    <xf numFmtId="0" fontId="72" fillId="3" borderId="1" xfId="0" applyFont="1" applyFill="1" applyBorder="1" applyAlignment="1">
      <alignment horizontal="right" vertical="center" wrapText="1" readingOrder="2"/>
    </xf>
    <xf numFmtId="0" fontId="7" fillId="3" borderId="8" xfId="0" applyFont="1" applyFill="1" applyBorder="1" applyAlignment="1">
      <alignment horizontal="center" vertical="center" readingOrder="2"/>
    </xf>
    <xf numFmtId="164" fontId="57" fillId="0" borderId="0" xfId="0" applyNumberFormat="1" applyFont="1" applyAlignment="1">
      <alignment horizontal="right"/>
    </xf>
    <xf numFmtId="164" fontId="56" fillId="0" borderId="0" xfId="0" applyNumberFormat="1" applyFont="1" applyAlignment="1">
      <alignment horizontal="right" vertical="center"/>
    </xf>
    <xf numFmtId="0" fontId="20" fillId="3" borderId="7" xfId="0" applyFont="1" applyFill="1" applyBorder="1" applyAlignment="1">
      <alignment horizontal="right" vertical="center" wrapText="1" indent="1"/>
    </xf>
    <xf numFmtId="0" fontId="77" fillId="0" borderId="0" xfId="0" applyFont="1" applyAlignment="1">
      <alignment vertical="center" wrapText="1"/>
    </xf>
    <xf numFmtId="0" fontId="25" fillId="0" borderId="0" xfId="0" applyFont="1" applyAlignment="1">
      <alignment vertical="center"/>
    </xf>
    <xf numFmtId="0" fontId="25" fillId="0" borderId="0" xfId="0" applyFont="1"/>
    <xf numFmtId="0" fontId="25" fillId="0" borderId="0" xfId="0" applyFont="1" applyAlignment="1">
      <alignment horizontal="center" vertical="center" wrapText="1"/>
    </xf>
    <xf numFmtId="0" fontId="36" fillId="0" borderId="0" xfId="0" applyFont="1" applyAlignment="1">
      <alignment vertical="center" wrapText="1" readingOrder="1"/>
    </xf>
    <xf numFmtId="2" fontId="20" fillId="2" borderId="5" xfId="0" applyNumberFormat="1" applyFont="1" applyFill="1" applyBorder="1" applyAlignment="1">
      <alignment horizontal="right" vertical="center" wrapText="1" indent="1"/>
    </xf>
    <xf numFmtId="0" fontId="58" fillId="0" borderId="0" xfId="0" applyFont="1"/>
    <xf numFmtId="0" fontId="34" fillId="0" borderId="0" xfId="0" applyFont="1" applyAlignment="1">
      <alignment horizontal="right" readingOrder="2"/>
    </xf>
    <xf numFmtId="0" fontId="20" fillId="3" borderId="6" xfId="0" applyFont="1" applyFill="1" applyBorder="1" applyAlignment="1">
      <alignment horizontal="right" vertical="center" wrapText="1" indent="1"/>
    </xf>
    <xf numFmtId="2" fontId="20" fillId="3" borderId="6" xfId="0" applyNumberFormat="1" applyFont="1" applyFill="1" applyBorder="1" applyAlignment="1">
      <alignment horizontal="right" vertical="center" wrapText="1" indent="1"/>
    </xf>
    <xf numFmtId="0" fontId="52" fillId="0" borderId="0" xfId="0" applyFont="1" applyAlignment="1">
      <alignment vertical="center"/>
    </xf>
    <xf numFmtId="0" fontId="25" fillId="0" borderId="0" xfId="0" applyFont="1" applyBorder="1" applyAlignment="1">
      <alignment vertical="center" wrapText="1"/>
    </xf>
    <xf numFmtId="0" fontId="34" fillId="0" borderId="0" xfId="0" applyFont="1" applyBorder="1" applyAlignment="1">
      <alignment horizontal="right" vertical="center" readingOrder="2"/>
    </xf>
    <xf numFmtId="0" fontId="26" fillId="0" borderId="0" xfId="0" applyFont="1" applyAlignment="1">
      <alignment horizontal="center" vertical="center" wrapText="1"/>
    </xf>
    <xf numFmtId="0" fontId="34" fillId="2" borderId="3" xfId="0" applyFont="1" applyFill="1" applyBorder="1" applyAlignment="1">
      <alignment horizontal="right" vertical="center" wrapText="1"/>
    </xf>
    <xf numFmtId="0" fontId="20" fillId="2" borderId="3" xfId="0" applyFont="1" applyFill="1" applyBorder="1" applyAlignment="1">
      <alignment horizontal="right" vertical="center" wrapText="1"/>
    </xf>
    <xf numFmtId="0" fontId="34" fillId="3" borderId="4" xfId="0" applyFont="1" applyFill="1" applyBorder="1" applyAlignment="1">
      <alignment horizontal="right" vertical="center" wrapText="1"/>
    </xf>
    <xf numFmtId="0" fontId="20" fillId="3" borderId="4" xfId="0" applyFont="1" applyFill="1" applyBorder="1" applyAlignment="1">
      <alignment horizontal="right" vertical="center" wrapText="1"/>
    </xf>
    <xf numFmtId="0" fontId="34" fillId="2" borderId="5" xfId="0" applyFont="1" applyFill="1" applyBorder="1" applyAlignment="1">
      <alignment horizontal="right" vertical="center" wrapText="1"/>
    </xf>
    <xf numFmtId="0" fontId="20" fillId="2" borderId="5" xfId="0" applyFont="1" applyFill="1" applyBorder="1" applyAlignment="1">
      <alignment horizontal="right" vertical="center" wrapText="1"/>
    </xf>
    <xf numFmtId="0" fontId="34" fillId="3" borderId="14" xfId="0" applyFont="1" applyFill="1" applyBorder="1" applyAlignment="1">
      <alignment horizontal="right" vertical="center" wrapText="1"/>
    </xf>
    <xf numFmtId="0" fontId="5" fillId="0" borderId="0" xfId="0" applyFont="1" applyAlignment="1">
      <alignment vertical="center" wrapText="1"/>
    </xf>
    <xf numFmtId="0" fontId="0" fillId="0" borderId="0" xfId="0" applyAlignment="1">
      <alignment vertical="center" wrapText="1"/>
    </xf>
    <xf numFmtId="0" fontId="34" fillId="2" borderId="0" xfId="0" applyFont="1" applyFill="1" applyBorder="1" applyAlignment="1">
      <alignment horizontal="right" vertical="center" wrapText="1" indent="1"/>
    </xf>
    <xf numFmtId="0" fontId="52" fillId="3" borderId="7" xfId="0" applyFont="1" applyFill="1" applyBorder="1" applyAlignment="1">
      <alignment horizontal="center" vertical="top" wrapText="1"/>
    </xf>
    <xf numFmtId="0" fontId="18" fillId="3" borderId="15" xfId="0" applyFont="1" applyFill="1" applyBorder="1" applyAlignment="1">
      <alignment horizontal="center" vertical="top" wrapText="1"/>
    </xf>
    <xf numFmtId="0" fontId="34" fillId="3" borderId="13" xfId="0" applyFont="1" applyFill="1" applyBorder="1" applyAlignment="1">
      <alignment horizontal="center" wrapText="1"/>
    </xf>
    <xf numFmtId="0" fontId="34" fillId="3" borderId="6" xfId="0" applyFont="1" applyFill="1" applyBorder="1" applyAlignment="1">
      <alignment horizontal="center" wrapText="1"/>
    </xf>
    <xf numFmtId="0" fontId="18" fillId="3" borderId="7" xfId="0" applyFont="1" applyFill="1" applyBorder="1" applyAlignment="1">
      <alignment horizontal="center" vertical="top" wrapText="1"/>
    </xf>
    <xf numFmtId="0" fontId="18" fillId="3" borderId="7" xfId="0" applyFont="1" applyFill="1" applyBorder="1" applyAlignment="1">
      <alignment horizontal="center" vertical="top" wrapText="1"/>
    </xf>
    <xf numFmtId="0" fontId="34" fillId="3" borderId="6" xfId="0" applyFont="1" applyFill="1" applyBorder="1" applyAlignment="1">
      <alignment horizontal="center" wrapText="1"/>
    </xf>
    <xf numFmtId="0" fontId="34" fillId="3" borderId="10"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18" fillId="3" borderId="7" xfId="0" applyFont="1" applyFill="1" applyBorder="1" applyAlignment="1">
      <alignment horizontal="center" vertical="center" wrapText="1"/>
    </xf>
    <xf numFmtId="164" fontId="25" fillId="0" borderId="0" xfId="0" applyNumberFormat="1" applyFont="1" applyAlignment="1">
      <alignment vertical="center" wrapText="1"/>
    </xf>
    <xf numFmtId="0" fontId="2" fillId="2" borderId="0" xfId="0" applyFont="1" applyFill="1" applyAlignment="1">
      <alignment vertical="center" wrapText="1" readingOrder="1"/>
    </xf>
    <xf numFmtId="0" fontId="3"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0" fillId="2" borderId="0" xfId="0" applyFill="1" applyBorder="1"/>
    <xf numFmtId="0" fontId="3" fillId="2" borderId="0" xfId="0" applyFont="1" applyFill="1" applyAlignment="1">
      <alignment horizontal="center" vertical="center" wrapText="1"/>
    </xf>
    <xf numFmtId="0" fontId="9" fillId="0" borderId="0" xfId="0" applyFont="1" applyAlignment="1">
      <alignment horizontal="center" vertical="center" wrapText="1" readingOrder="1"/>
    </xf>
    <xf numFmtId="0" fontId="76" fillId="0" borderId="0" xfId="0" applyFont="1" applyBorder="1" applyAlignment="1">
      <alignment horizontal="left" vertical="center" wrapText="1"/>
    </xf>
    <xf numFmtId="0" fontId="73" fillId="0" borderId="0" xfId="0" applyFont="1" applyBorder="1" applyAlignment="1">
      <alignment horizontal="right" vertical="center" wrapText="1" readingOrder="2"/>
    </xf>
    <xf numFmtId="0" fontId="3" fillId="0" borderId="0" xfId="7" applyFont="1" applyAlignment="1">
      <alignment horizontal="distributed" wrapText="1"/>
    </xf>
    <xf numFmtId="0" fontId="39" fillId="2" borderId="9" xfId="0" applyFont="1" applyFill="1" applyBorder="1" applyAlignment="1">
      <alignment horizontal="center" vertical="center" wrapText="1"/>
    </xf>
    <xf numFmtId="0" fontId="46" fillId="2" borderId="9" xfId="0" applyFont="1" applyFill="1" applyBorder="1" applyAlignment="1">
      <alignment horizontal="left" vertical="center" wrapText="1" indent="1"/>
    </xf>
    <xf numFmtId="0" fontId="26" fillId="0" borderId="0" xfId="0" applyFont="1" applyAlignment="1">
      <alignment horizontal="center" vertical="center" wrapText="1" readingOrder="1"/>
    </xf>
    <xf numFmtId="0" fontId="8" fillId="0" borderId="0" xfId="0" applyFont="1" applyAlignment="1">
      <alignment horizontal="righ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34" fillId="3" borderId="4" xfId="0" applyFont="1" applyFill="1" applyBorder="1" applyAlignment="1">
      <alignment horizontal="right" vertical="center" wrapText="1" indent="1"/>
    </xf>
    <xf numFmtId="0" fontId="34" fillId="2" borderId="5" xfId="0" applyFont="1" applyFill="1" applyBorder="1" applyAlignment="1">
      <alignment horizontal="right" vertical="center" wrapText="1" indent="1"/>
    </xf>
    <xf numFmtId="0" fontId="34" fillId="2" borderId="3" xfId="0" applyFont="1" applyFill="1" applyBorder="1" applyAlignment="1">
      <alignment horizontal="right" vertical="center" wrapText="1" indent="1"/>
    </xf>
    <xf numFmtId="0" fontId="18" fillId="3" borderId="7" xfId="0" applyFont="1" applyFill="1" applyBorder="1" applyAlignment="1">
      <alignment horizontal="center" vertical="top" wrapText="1"/>
    </xf>
    <xf numFmtId="0" fontId="34" fillId="3" borderId="10" xfId="0" applyFont="1" applyFill="1" applyBorder="1" applyAlignment="1">
      <alignment horizontal="center" wrapText="1"/>
    </xf>
    <xf numFmtId="0" fontId="34" fillId="3" borderId="6" xfId="0" applyFont="1" applyFill="1" applyBorder="1" applyAlignment="1">
      <alignment horizontal="center" wrapText="1"/>
    </xf>
    <xf numFmtId="0" fontId="39" fillId="2" borderId="8" xfId="0" applyFont="1" applyFill="1" applyBorder="1" applyAlignment="1">
      <alignment horizontal="center" vertical="center" wrapText="1"/>
    </xf>
    <xf numFmtId="0" fontId="46" fillId="2" borderId="8" xfId="0" applyFont="1" applyFill="1" applyBorder="1" applyAlignment="1">
      <alignment horizontal="left" vertical="center" wrapText="1" indent="1"/>
    </xf>
    <xf numFmtId="0" fontId="35" fillId="2" borderId="3" xfId="0" applyFont="1" applyFill="1" applyBorder="1" applyAlignment="1">
      <alignment vertical="center" wrapText="1"/>
    </xf>
    <xf numFmtId="0" fontId="35" fillId="3" borderId="4" xfId="0" applyFont="1" applyFill="1" applyBorder="1" applyAlignment="1">
      <alignment vertical="center" wrapText="1"/>
    </xf>
    <xf numFmtId="0" fontId="46" fillId="3" borderId="7" xfId="0" applyFont="1" applyFill="1" applyBorder="1" applyAlignment="1">
      <alignment horizontal="left" vertical="center" wrapText="1" indent="1"/>
    </xf>
    <xf numFmtId="0" fontId="46" fillId="2" borderId="10" xfId="0" applyFont="1" applyFill="1" applyBorder="1" applyAlignment="1">
      <alignment horizontal="left" vertical="center" wrapText="1" indent="1"/>
    </xf>
    <xf numFmtId="0" fontId="42" fillId="2" borderId="6"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24" fillId="0" borderId="0" xfId="7" applyFont="1" applyAlignment="1">
      <alignment horizontal="right" vertical="top" wrapText="1" readingOrder="2"/>
    </xf>
    <xf numFmtId="164" fontId="34" fillId="2" borderId="25" xfId="0" applyNumberFormat="1" applyFont="1" applyFill="1" applyBorder="1" applyAlignment="1">
      <alignment horizontal="center" vertical="center"/>
    </xf>
    <xf numFmtId="164" fontId="20" fillId="2" borderId="25" xfId="0" applyNumberFormat="1" applyFont="1" applyFill="1" applyBorder="1" applyAlignment="1">
      <alignment horizontal="center" vertical="center"/>
    </xf>
    <xf numFmtId="2" fontId="20" fillId="3" borderId="7" xfId="0" applyNumberFormat="1" applyFont="1" applyFill="1" applyBorder="1" applyAlignment="1">
      <alignment horizontal="right" vertical="center" wrapText="1" indent="1"/>
    </xf>
    <xf numFmtId="0" fontId="34" fillId="2" borderId="10" xfId="0" applyFont="1" applyFill="1" applyBorder="1" applyAlignment="1">
      <alignment vertical="center" wrapText="1"/>
    </xf>
    <xf numFmtId="0" fontId="20" fillId="2" borderId="10" xfId="0" applyFont="1" applyFill="1" applyBorder="1" applyAlignment="1">
      <alignment vertical="center" wrapText="1"/>
    </xf>
    <xf numFmtId="0" fontId="34" fillId="3" borderId="6" xfId="0" applyFont="1" applyFill="1" applyBorder="1" applyAlignment="1">
      <alignment vertical="center" wrapText="1"/>
    </xf>
    <xf numFmtId="0" fontId="20" fillId="3" borderId="6" xfId="0" applyFont="1" applyFill="1" applyBorder="1" applyAlignment="1">
      <alignment vertical="center" wrapText="1"/>
    </xf>
    <xf numFmtId="0" fontId="34" fillId="2" borderId="6" xfId="0" applyFont="1" applyFill="1" applyBorder="1" applyAlignment="1">
      <alignment vertical="center" wrapText="1"/>
    </xf>
    <xf numFmtId="0" fontId="20" fillId="2" borderId="6" xfId="0" applyFont="1" applyFill="1" applyBorder="1" applyAlignment="1">
      <alignment vertical="center" wrapText="1"/>
    </xf>
    <xf numFmtId="0" fontId="20" fillId="3" borderId="7" xfId="0" applyFont="1" applyFill="1" applyBorder="1" applyAlignment="1">
      <alignment vertical="center" wrapText="1"/>
    </xf>
    <xf numFmtId="0" fontId="10" fillId="2" borderId="24" xfId="0" applyFont="1" applyFill="1" applyBorder="1" applyAlignment="1">
      <alignment horizontal="right" vertical="center" wrapText="1"/>
    </xf>
    <xf numFmtId="0" fontId="20" fillId="3" borderId="0" xfId="0" applyFont="1" applyFill="1" applyBorder="1" applyAlignment="1">
      <alignment vertical="center" wrapText="1"/>
    </xf>
    <xf numFmtId="0" fontId="20" fillId="2" borderId="0" xfId="0" applyFont="1" applyFill="1" applyBorder="1" applyAlignment="1">
      <alignment vertical="center" wrapText="1"/>
    </xf>
    <xf numFmtId="0" fontId="20" fillId="3" borderId="1" xfId="0" applyFont="1" applyFill="1" applyBorder="1" applyAlignment="1">
      <alignment vertical="center" wrapText="1"/>
    </xf>
    <xf numFmtId="0" fontId="10" fillId="2" borderId="24" xfId="0" applyFont="1" applyFill="1" applyBorder="1" applyAlignment="1">
      <alignment vertical="center" wrapText="1"/>
    </xf>
    <xf numFmtId="2" fontId="20" fillId="2" borderId="10" xfId="0" applyNumberFormat="1" applyFont="1" applyFill="1" applyBorder="1" applyAlignment="1">
      <alignment horizontal="right" vertical="center" wrapText="1" indent="1"/>
    </xf>
    <xf numFmtId="0" fontId="3" fillId="0" borderId="0" xfId="7" applyFont="1" applyAlignment="1">
      <alignment horizontal="left" vertical="top" wrapText="1" readingOrder="2"/>
    </xf>
    <xf numFmtId="0" fontId="16" fillId="0" borderId="0" xfId="0" applyFont="1" applyAlignment="1">
      <alignment horizontal="center" vertical="center" wrapText="1"/>
    </xf>
    <xf numFmtId="0" fontId="8" fillId="0" borderId="0" xfId="0" applyFont="1" applyAlignment="1">
      <alignment horizontal="center" vertical="center" wrapText="1"/>
    </xf>
    <xf numFmtId="0" fontId="34" fillId="2" borderId="8" xfId="0" applyFont="1" applyFill="1" applyBorder="1" applyAlignment="1">
      <alignment horizontal="center" vertical="center" readingOrder="1"/>
    </xf>
    <xf numFmtId="0" fontId="75" fillId="0" borderId="1" xfId="0" applyFont="1" applyBorder="1" applyAlignment="1">
      <alignment horizontal="left" vertical="center" wrapText="1"/>
    </xf>
    <xf numFmtId="0" fontId="72" fillId="0" borderId="1" xfId="0" applyFont="1" applyBorder="1" applyAlignment="1">
      <alignment horizontal="right" vertical="center" wrapText="1" readingOrder="2"/>
    </xf>
    <xf numFmtId="0" fontId="7" fillId="2" borderId="8" xfId="0" applyFont="1" applyFill="1" applyBorder="1" applyAlignment="1">
      <alignment horizontal="center" vertical="center" readingOrder="2"/>
    </xf>
    <xf numFmtId="0" fontId="34" fillId="3" borderId="10" xfId="0" applyFont="1" applyFill="1" applyBorder="1" applyAlignment="1">
      <alignment horizontal="center" vertical="center" readingOrder="1"/>
    </xf>
    <xf numFmtId="0" fontId="75" fillId="3" borderId="2" xfId="0" applyFont="1" applyFill="1" applyBorder="1" applyAlignment="1">
      <alignment vertical="center" wrapText="1"/>
    </xf>
    <xf numFmtId="0" fontId="72" fillId="3" borderId="2" xfId="0" applyFont="1" applyFill="1" applyBorder="1" applyAlignment="1">
      <alignment horizontal="right" vertical="center" wrapText="1" readingOrder="2"/>
    </xf>
    <xf numFmtId="0" fontId="7" fillId="3" borderId="10" xfId="0" applyFont="1" applyFill="1" applyBorder="1" applyAlignment="1">
      <alignment horizontal="center" vertical="center" readingOrder="2"/>
    </xf>
    <xf numFmtId="0" fontId="34" fillId="2" borderId="6" xfId="0" applyFont="1" applyFill="1" applyBorder="1" applyAlignment="1">
      <alignment horizontal="center" vertical="center" readingOrder="1"/>
    </xf>
    <xf numFmtId="0" fontId="75" fillId="0" borderId="0" xfId="0" applyFont="1" applyBorder="1" applyAlignment="1">
      <alignment horizontal="left" vertical="center" wrapText="1"/>
    </xf>
    <xf numFmtId="0" fontId="72" fillId="0" borderId="0" xfId="0" applyFont="1" applyBorder="1" applyAlignment="1">
      <alignment horizontal="right" vertical="center" wrapText="1" readingOrder="2"/>
    </xf>
    <xf numFmtId="0" fontId="7" fillId="2" borderId="6" xfId="0" applyFont="1" applyFill="1" applyBorder="1" applyAlignment="1">
      <alignment horizontal="center" vertical="center" readingOrder="2"/>
    </xf>
    <xf numFmtId="0" fontId="34" fillId="3" borderId="6" xfId="0" applyFont="1" applyFill="1" applyBorder="1" applyAlignment="1">
      <alignment horizontal="center" vertical="center" readingOrder="1"/>
    </xf>
    <xf numFmtId="0" fontId="75" fillId="3" borderId="0" xfId="0" applyFont="1" applyFill="1" applyBorder="1" applyAlignment="1">
      <alignment vertical="center" wrapText="1"/>
    </xf>
    <xf numFmtId="0" fontId="72" fillId="3" borderId="0" xfId="0" applyFont="1" applyFill="1" applyBorder="1" applyAlignment="1">
      <alignment horizontal="right" vertical="center" wrapText="1" readingOrder="2"/>
    </xf>
    <xf numFmtId="0" fontId="7" fillId="3" borderId="6" xfId="0" applyFont="1" applyFill="1" applyBorder="1" applyAlignment="1">
      <alignment horizontal="center" vertical="center" readingOrder="2"/>
    </xf>
    <xf numFmtId="0" fontId="36" fillId="2" borderId="7" xfId="0" applyFont="1" applyFill="1" applyBorder="1" applyAlignment="1">
      <alignment horizontal="center" vertical="top" readingOrder="1"/>
    </xf>
    <xf numFmtId="0" fontId="51" fillId="2" borderId="7" xfId="1" applyFont="1" applyFill="1" applyBorder="1" applyAlignment="1" applyProtection="1">
      <alignment horizontal="right" wrapText="1" indent="1"/>
    </xf>
    <xf numFmtId="0" fontId="34" fillId="2" borderId="7" xfId="0" applyFont="1" applyFill="1" applyBorder="1" applyAlignment="1">
      <alignment horizontal="center" vertical="center"/>
    </xf>
    <xf numFmtId="0" fontId="36" fillId="2" borderId="7" xfId="0" applyFont="1" applyFill="1" applyBorder="1" applyAlignment="1">
      <alignment horizontal="center" vertical="center" readingOrder="1"/>
    </xf>
    <xf numFmtId="0" fontId="34" fillId="2" borderId="3" xfId="16" applyFont="1" applyFill="1" applyBorder="1" applyAlignment="1">
      <alignment horizontal="center" vertical="center"/>
    </xf>
    <xf numFmtId="0" fontId="34" fillId="3" borderId="4" xfId="16" applyFont="1" applyFill="1" applyBorder="1" applyAlignment="1">
      <alignment horizontal="center" vertical="center"/>
    </xf>
    <xf numFmtId="0" fontId="34" fillId="2" borderId="4" xfId="16" applyFont="1" applyFill="1" applyBorder="1" applyAlignment="1">
      <alignment horizontal="center" vertical="center"/>
    </xf>
    <xf numFmtId="0" fontId="36" fillId="3" borderId="4" xfId="16" applyFont="1" applyFill="1" applyBorder="1" applyAlignment="1">
      <alignment horizontal="center" vertical="center" readingOrder="2"/>
    </xf>
    <xf numFmtId="0" fontId="75" fillId="3" borderId="0" xfId="16" applyFont="1" applyFill="1" applyAlignment="1">
      <alignment vertical="center" wrapText="1"/>
    </xf>
    <xf numFmtId="0" fontId="34" fillId="3" borderId="8" xfId="16" applyFont="1" applyFill="1" applyBorder="1" applyAlignment="1">
      <alignment horizontal="center" vertical="center"/>
    </xf>
    <xf numFmtId="0" fontId="36" fillId="2" borderId="3" xfId="16" applyFont="1" applyFill="1" applyBorder="1" applyAlignment="1">
      <alignment horizontal="center" vertical="center" readingOrder="2"/>
    </xf>
    <xf numFmtId="0" fontId="34" fillId="2" borderId="8" xfId="16" applyFont="1" applyFill="1" applyBorder="1" applyAlignment="1">
      <alignment horizontal="center" vertical="center"/>
    </xf>
    <xf numFmtId="0" fontId="34" fillId="3" borderId="10" xfId="16" applyFont="1" applyFill="1" applyBorder="1" applyAlignment="1">
      <alignment horizontal="center" vertical="center"/>
    </xf>
    <xf numFmtId="0" fontId="34" fillId="2" borderId="6" xfId="16" applyFont="1" applyFill="1" applyBorder="1" applyAlignment="1">
      <alignment horizontal="center" vertical="center"/>
    </xf>
    <xf numFmtId="0" fontId="34" fillId="3" borderId="6" xfId="16" applyFont="1" applyFill="1" applyBorder="1" applyAlignment="1">
      <alignment horizontal="center" vertical="center"/>
    </xf>
    <xf numFmtId="0" fontId="0" fillId="4" borderId="0" xfId="0" applyFill="1"/>
    <xf numFmtId="0" fontId="25" fillId="4" borderId="0" xfId="0" applyFont="1" applyFill="1"/>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20" fillId="2" borderId="6" xfId="0" applyFont="1" applyFill="1" applyBorder="1" applyAlignment="1">
      <alignment horizontal="right" vertical="center" wrapText="1"/>
    </xf>
    <xf numFmtId="0" fontId="20" fillId="3" borderId="6" xfId="0" applyFont="1" applyFill="1" applyBorder="1" applyAlignment="1">
      <alignment horizontal="right" vertical="center" wrapText="1"/>
    </xf>
    <xf numFmtId="0" fontId="20" fillId="2" borderId="9" xfId="0" applyFont="1" applyFill="1" applyBorder="1" applyAlignment="1">
      <alignment vertical="center" wrapText="1"/>
    </xf>
    <xf numFmtId="0" fontId="20" fillId="3" borderId="3" xfId="0" applyFont="1" applyFill="1" applyBorder="1" applyAlignment="1">
      <alignment vertical="center" wrapText="1"/>
    </xf>
    <xf numFmtId="0" fontId="20" fillId="3" borderId="7" xfId="0" applyFont="1" applyFill="1" applyBorder="1" applyAlignment="1">
      <alignment horizontal="right" vertical="center" wrapText="1"/>
    </xf>
    <xf numFmtId="0" fontId="35" fillId="2" borderId="14" xfId="0" applyFont="1" applyFill="1" applyBorder="1" applyAlignment="1">
      <alignment vertical="center" wrapText="1"/>
    </xf>
    <xf numFmtId="0" fontId="35" fillId="3" borderId="10" xfId="0" applyFont="1" applyFill="1" applyBorder="1" applyAlignment="1">
      <alignment horizontal="center" wrapText="1"/>
    </xf>
    <xf numFmtId="0" fontId="52" fillId="3" borderId="10" xfId="0" applyFont="1" applyFill="1" applyBorder="1" applyAlignment="1">
      <alignment horizontal="center" wrapText="1"/>
    </xf>
    <xf numFmtId="0" fontId="34" fillId="3" borderId="8" xfId="0" applyFont="1" applyFill="1" applyBorder="1" applyAlignment="1">
      <alignment horizontal="right" vertical="center" wrapText="1" indent="1"/>
    </xf>
    <xf numFmtId="0" fontId="20" fillId="3" borderId="5" xfId="0" applyFont="1" applyFill="1" applyBorder="1" applyAlignment="1">
      <alignment vertical="center" wrapText="1"/>
    </xf>
    <xf numFmtId="0" fontId="34" fillId="3" borderId="5" xfId="0" applyFont="1" applyFill="1" applyBorder="1" applyAlignment="1">
      <alignment vertical="center" wrapText="1"/>
    </xf>
    <xf numFmtId="0" fontId="36" fillId="0" borderId="24" xfId="0" applyFont="1" applyBorder="1" applyAlignment="1">
      <alignment vertical="center"/>
    </xf>
    <xf numFmtId="0" fontId="20" fillId="2" borderId="10" xfId="0" applyFont="1" applyFill="1" applyBorder="1" applyAlignment="1">
      <alignment horizontal="right" vertical="center" wrapText="1"/>
    </xf>
    <xf numFmtId="2" fontId="10" fillId="2" borderId="24" xfId="0" applyNumberFormat="1" applyFont="1" applyFill="1" applyBorder="1" applyAlignment="1">
      <alignment vertical="center" wrapText="1"/>
    </xf>
    <xf numFmtId="0" fontId="8" fillId="0" borderId="0" xfId="0" applyFont="1" applyAlignment="1">
      <alignment horizontal="right" vertical="center" wrapText="1"/>
    </xf>
    <xf numFmtId="0" fontId="8" fillId="0" borderId="0" xfId="0" applyFont="1" applyBorder="1" applyAlignment="1">
      <alignment horizontal="center" vertical="center" wrapText="1"/>
    </xf>
    <xf numFmtId="0" fontId="16" fillId="0" borderId="0" xfId="0" applyFont="1" applyAlignment="1">
      <alignment horizontal="center" vertical="center" wrapText="1"/>
    </xf>
    <xf numFmtId="0" fontId="10" fillId="3" borderId="6" xfId="0" applyFont="1" applyFill="1" applyBorder="1" applyAlignment="1">
      <alignment horizontal="center" vertical="center" wrapText="1"/>
    </xf>
    <xf numFmtId="0" fontId="8" fillId="0" borderId="0" xfId="0" applyFont="1" applyAlignment="1">
      <alignment horizontal="center" vertical="center" wrapText="1"/>
    </xf>
    <xf numFmtId="0" fontId="43" fillId="3" borderId="7" xfId="0" applyFont="1" applyFill="1" applyBorder="1" applyAlignment="1">
      <alignment horizontal="center" vertical="top" wrapText="1"/>
    </xf>
    <xf numFmtId="0" fontId="10" fillId="0" borderId="0" xfId="0" applyFont="1" applyBorder="1" applyAlignment="1">
      <alignment vertical="center" wrapText="1"/>
    </xf>
    <xf numFmtId="0" fontId="18" fillId="3" borderId="15" xfId="0" applyFont="1" applyFill="1" applyBorder="1" applyAlignment="1">
      <alignment horizontal="center" vertical="top" wrapText="1"/>
    </xf>
    <xf numFmtId="0" fontId="18" fillId="3" borderId="7" xfId="0" applyFont="1" applyFill="1" applyBorder="1" applyAlignment="1">
      <alignment horizontal="center" vertical="top" wrapText="1"/>
    </xf>
    <xf numFmtId="0" fontId="34" fillId="3" borderId="6"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10" xfId="0" applyFont="1" applyFill="1" applyBorder="1" applyAlignment="1">
      <alignment horizontal="center" wrapText="1"/>
    </xf>
    <xf numFmtId="0" fontId="8" fillId="2" borderId="0" xfId="0" applyFont="1" applyFill="1" applyAlignment="1">
      <alignment horizontal="right" vertical="center" wrapText="1"/>
    </xf>
    <xf numFmtId="0" fontId="34" fillId="3" borderId="6" xfId="0" applyFont="1" applyFill="1" applyBorder="1" applyAlignment="1">
      <alignment horizontal="center" wrapText="1"/>
    </xf>
    <xf numFmtId="0" fontId="34" fillId="3" borderId="13" xfId="0" applyFont="1" applyFill="1" applyBorder="1" applyAlignment="1">
      <alignment horizontal="center" wrapText="1"/>
    </xf>
    <xf numFmtId="0" fontId="18" fillId="3" borderId="20" xfId="0" applyFont="1" applyFill="1" applyBorder="1" applyAlignment="1">
      <alignment horizontal="center" vertical="top" wrapText="1"/>
    </xf>
    <xf numFmtId="0" fontId="18" fillId="3" borderId="1" xfId="0" applyFont="1" applyFill="1" applyBorder="1" applyAlignment="1">
      <alignment horizontal="center" vertical="top" wrapText="1"/>
    </xf>
    <xf numFmtId="0" fontId="18" fillId="3" borderId="22" xfId="0" applyFont="1" applyFill="1" applyBorder="1" applyAlignment="1">
      <alignment horizontal="center" vertical="top" wrapText="1"/>
    </xf>
    <xf numFmtId="0" fontId="35" fillId="2" borderId="4" xfId="0" applyFont="1" applyFill="1" applyBorder="1" applyAlignment="1">
      <alignment vertical="center" wrapText="1"/>
    </xf>
    <xf numFmtId="0" fontId="35" fillId="3" borderId="8" xfId="0" applyFont="1" applyFill="1" applyBorder="1" applyAlignment="1">
      <alignment vertical="center" wrapText="1"/>
    </xf>
    <xf numFmtId="0" fontId="34" fillId="2" borderId="8" xfId="0" applyFont="1" applyFill="1" applyBorder="1" applyAlignment="1">
      <alignment horizontal="right" vertical="center" wrapText="1"/>
    </xf>
    <xf numFmtId="0" fontId="34" fillId="3" borderId="7" xfId="0" applyFont="1" applyFill="1" applyBorder="1" applyAlignment="1">
      <alignment horizontal="right" vertical="center" wrapText="1"/>
    </xf>
    <xf numFmtId="0" fontId="46" fillId="2" borderId="17" xfId="0" applyFont="1" applyFill="1" applyBorder="1" applyAlignment="1">
      <alignment horizontal="left" vertical="center" wrapText="1" indent="1"/>
    </xf>
    <xf numFmtId="0" fontId="20" fillId="2" borderId="18" xfId="0" applyFont="1" applyFill="1" applyBorder="1" applyAlignment="1">
      <alignment horizontal="right" vertical="center" wrapText="1" indent="1"/>
    </xf>
    <xf numFmtId="0" fontId="46" fillId="3" borderId="19" xfId="0" applyFont="1" applyFill="1" applyBorder="1" applyAlignment="1">
      <alignment horizontal="left" vertical="center" wrapText="1" indent="1"/>
    </xf>
    <xf numFmtId="0" fontId="34" fillId="3" borderId="0" xfId="0" applyFont="1" applyFill="1" applyBorder="1" applyAlignment="1">
      <alignment horizontal="right" vertical="center" wrapText="1" indent="1"/>
    </xf>
    <xf numFmtId="0" fontId="20" fillId="3" borderId="21" xfId="0" applyFont="1" applyFill="1" applyBorder="1" applyAlignment="1">
      <alignment horizontal="right" vertical="center" wrapText="1" indent="1"/>
    </xf>
    <xf numFmtId="0" fontId="46" fillId="2" borderId="19" xfId="0" applyFont="1" applyFill="1" applyBorder="1" applyAlignment="1">
      <alignment horizontal="left" vertical="center" wrapText="1" indent="1"/>
    </xf>
    <xf numFmtId="0" fontId="20" fillId="2" borderId="21" xfId="0" applyFont="1" applyFill="1" applyBorder="1" applyAlignment="1">
      <alignment horizontal="right" vertical="center" wrapText="1" indent="1"/>
    </xf>
    <xf numFmtId="0" fontId="46" fillId="3" borderId="20" xfId="0" applyFont="1" applyFill="1" applyBorder="1" applyAlignment="1">
      <alignment horizontal="left" vertical="center" wrapText="1" indent="1"/>
    </xf>
    <xf numFmtId="0" fontId="20" fillId="3" borderId="22" xfId="0" applyFont="1" applyFill="1" applyBorder="1" applyAlignment="1">
      <alignment horizontal="right" vertical="center" wrapText="1" indent="1"/>
    </xf>
    <xf numFmtId="0" fontId="34" fillId="3" borderId="1" xfId="0" applyFont="1" applyFill="1" applyBorder="1" applyAlignment="1">
      <alignment horizontal="right" vertical="center" wrapText="1" indent="1"/>
    </xf>
    <xf numFmtId="0" fontId="5" fillId="2" borderId="1" xfId="0" applyFont="1" applyFill="1" applyBorder="1" applyAlignment="1">
      <alignment vertical="center" wrapText="1"/>
    </xf>
    <xf numFmtId="2" fontId="25" fillId="0" borderId="0" xfId="0" applyNumberFormat="1" applyFont="1"/>
    <xf numFmtId="0" fontId="10" fillId="3" borderId="10" xfId="0" applyFont="1" applyFill="1" applyBorder="1" applyAlignment="1">
      <alignment horizontal="center" vertical="center" wrapText="1"/>
    </xf>
    <xf numFmtId="0" fontId="43" fillId="3" borderId="7" xfId="0" applyFont="1" applyFill="1" applyBorder="1" applyAlignment="1">
      <alignment horizontal="center" vertical="top" wrapText="1"/>
    </xf>
    <xf numFmtId="0" fontId="34" fillId="3" borderId="1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54" fillId="2" borderId="3" xfId="0" applyFont="1" applyFill="1" applyBorder="1" applyAlignment="1">
      <alignment horizontal="right" vertical="center" wrapText="1"/>
    </xf>
    <xf numFmtId="0" fontId="54" fillId="3" borderId="4" xfId="0" applyFont="1" applyFill="1" applyBorder="1" applyAlignment="1">
      <alignment horizontal="right" vertical="center" wrapText="1"/>
    </xf>
    <xf numFmtId="0" fontId="35" fillId="3" borderId="5" xfId="0" applyFont="1" applyFill="1" applyBorder="1" applyAlignment="1">
      <alignment vertical="center" wrapText="1"/>
    </xf>
    <xf numFmtId="0" fontId="54" fillId="3" borderId="5" xfId="0" applyFont="1" applyFill="1" applyBorder="1" applyAlignment="1">
      <alignment horizontal="right" vertical="center" wrapText="1"/>
    </xf>
    <xf numFmtId="0" fontId="35" fillId="2" borderId="14" xfId="0" applyFont="1" applyFill="1" applyBorder="1" applyAlignment="1">
      <alignment horizontal="right" vertical="center" wrapText="1"/>
    </xf>
    <xf numFmtId="0" fontId="39" fillId="3" borderId="8" xfId="0" applyFont="1" applyFill="1" applyBorder="1" applyAlignment="1">
      <alignment horizontal="center" vertical="center" wrapText="1"/>
    </xf>
    <xf numFmtId="0" fontId="46" fillId="3" borderId="8" xfId="0" applyFont="1" applyFill="1" applyBorder="1" applyAlignment="1">
      <alignment horizontal="left" vertical="center" wrapText="1" indent="1"/>
    </xf>
    <xf numFmtId="0" fontId="54" fillId="3" borderId="8" xfId="0" applyFont="1" applyFill="1" applyBorder="1" applyAlignment="1">
      <alignment horizontal="right" vertical="center" wrapText="1"/>
    </xf>
    <xf numFmtId="0" fontId="34" fillId="3" borderId="8" xfId="0" applyFont="1" applyFill="1" applyBorder="1" applyAlignment="1">
      <alignment horizontal="right" vertical="center" wrapText="1"/>
    </xf>
    <xf numFmtId="0" fontId="20" fillId="3" borderId="8" xfId="0" applyFont="1" applyFill="1" applyBorder="1" applyAlignment="1">
      <alignment horizontal="right" vertical="center" wrapText="1"/>
    </xf>
    <xf numFmtId="1" fontId="20" fillId="2" borderId="10" xfId="0" applyNumberFormat="1" applyFont="1" applyFill="1" applyBorder="1" applyAlignment="1">
      <alignment horizontal="right" vertical="center" wrapText="1" indent="1"/>
    </xf>
    <xf numFmtId="1" fontId="20" fillId="3" borderId="6" xfId="0" applyNumberFormat="1" applyFont="1" applyFill="1" applyBorder="1" applyAlignment="1">
      <alignment horizontal="right" vertical="center" wrapText="1" indent="1"/>
    </xf>
    <xf numFmtId="1" fontId="20" fillId="2" borderId="6" xfId="0" applyNumberFormat="1" applyFont="1" applyFill="1" applyBorder="1" applyAlignment="1">
      <alignment horizontal="right" vertical="center" wrapText="1" indent="1"/>
    </xf>
    <xf numFmtId="1" fontId="34" fillId="2" borderId="0" xfId="0" applyNumberFormat="1" applyFont="1" applyFill="1" applyBorder="1" applyAlignment="1">
      <alignment horizontal="right" vertical="center" wrapText="1" indent="1"/>
    </xf>
    <xf numFmtId="1" fontId="34" fillId="3" borderId="0" xfId="0" applyNumberFormat="1" applyFont="1" applyFill="1" applyBorder="1" applyAlignment="1">
      <alignment horizontal="right" vertical="center" wrapText="1" indent="1"/>
    </xf>
    <xf numFmtId="1" fontId="5" fillId="3" borderId="24" xfId="0" applyNumberFormat="1" applyFont="1" applyFill="1" applyBorder="1" applyAlignment="1">
      <alignment vertical="center" wrapText="1"/>
    </xf>
    <xf numFmtId="0" fontId="20" fillId="3" borderId="5" xfId="0" applyFont="1" applyFill="1" applyBorder="1" applyAlignment="1">
      <alignment horizontal="right" vertical="center" wrapText="1"/>
    </xf>
    <xf numFmtId="49" fontId="81" fillId="2" borderId="24" xfId="0" applyNumberFormat="1" applyFont="1" applyFill="1" applyBorder="1" applyAlignment="1">
      <alignment horizontal="center" vertical="center"/>
    </xf>
    <xf numFmtId="0" fontId="82" fillId="2" borderId="24" xfId="0" applyFont="1" applyFill="1" applyBorder="1" applyAlignment="1">
      <alignment vertical="center"/>
    </xf>
    <xf numFmtId="0" fontId="34" fillId="2" borderId="10" xfId="0" applyFont="1" applyFill="1" applyBorder="1" applyAlignment="1">
      <alignment horizontal="right" vertical="center" wrapText="1"/>
    </xf>
    <xf numFmtId="0" fontId="34" fillId="3" borderId="6" xfId="0" applyFont="1" applyFill="1" applyBorder="1" applyAlignment="1">
      <alignment horizontal="right" vertical="center" wrapText="1"/>
    </xf>
    <xf numFmtId="0" fontId="34" fillId="2" borderId="6" xfId="0" applyFont="1" applyFill="1" applyBorder="1" applyAlignment="1">
      <alignment horizontal="right"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right" vertical="center" wrapText="1"/>
    </xf>
    <xf numFmtId="0" fontId="18" fillId="3" borderId="7" xfId="0" applyFont="1" applyFill="1" applyBorder="1" applyAlignment="1">
      <alignment horizontal="center" vertical="top" wrapText="1"/>
    </xf>
    <xf numFmtId="0" fontId="34" fillId="3" borderId="14" xfId="0" applyFont="1" applyFill="1" applyBorder="1" applyAlignment="1">
      <alignment horizontal="center" vertical="center" wrapText="1"/>
    </xf>
    <xf numFmtId="0" fontId="34" fillId="3" borderId="6" xfId="0" applyFont="1" applyFill="1" applyBorder="1" applyAlignment="1">
      <alignment horizontal="center" wrapText="1"/>
    </xf>
    <xf numFmtId="0" fontId="34" fillId="3" borderId="0" xfId="0" applyFont="1" applyFill="1" applyBorder="1" applyAlignment="1">
      <alignment vertical="center" wrapText="1"/>
    </xf>
    <xf numFmtId="49" fontId="10" fillId="2" borderId="24" xfId="0" applyNumberFormat="1" applyFont="1" applyFill="1" applyBorder="1" applyAlignment="1">
      <alignment horizontal="right" vertical="center" wrapText="1"/>
    </xf>
    <xf numFmtId="0" fontId="20" fillId="3" borderId="0" xfId="0" applyFont="1" applyFill="1" applyBorder="1" applyAlignment="1">
      <alignment horizontal="right" vertical="center" wrapText="1"/>
    </xf>
    <xf numFmtId="164" fontId="34" fillId="3" borderId="13" xfId="0" applyNumberFormat="1" applyFont="1" applyFill="1" applyBorder="1" applyAlignment="1">
      <alignment horizontal="center" vertical="center"/>
    </xf>
    <xf numFmtId="164" fontId="20" fillId="2" borderId="11" xfId="0" applyNumberFormat="1" applyFont="1" applyFill="1" applyBorder="1" applyAlignment="1">
      <alignment horizontal="right" vertical="center"/>
    </xf>
    <xf numFmtId="164" fontId="20" fillId="3" borderId="12" xfId="0" applyNumberFormat="1" applyFont="1" applyFill="1" applyBorder="1" applyAlignment="1">
      <alignment horizontal="right" vertical="center"/>
    </xf>
    <xf numFmtId="164" fontId="20" fillId="3" borderId="25" xfId="0" applyNumberFormat="1" applyFont="1" applyFill="1" applyBorder="1" applyAlignment="1">
      <alignment horizontal="right" vertical="center"/>
    </xf>
    <xf numFmtId="164" fontId="34" fillId="3" borderId="13" xfId="0" applyNumberFormat="1" applyFont="1" applyFill="1" applyBorder="1" applyAlignment="1">
      <alignment horizontal="right" vertical="center"/>
    </xf>
    <xf numFmtId="164" fontId="20" fillId="2" borderId="14" xfId="0" applyNumberFormat="1" applyFont="1" applyFill="1" applyBorder="1" applyAlignment="1">
      <alignment vertical="center" wrapText="1"/>
    </xf>
    <xf numFmtId="164" fontId="34" fillId="3" borderId="15" xfId="0" applyNumberFormat="1" applyFont="1" applyFill="1" applyBorder="1" applyAlignment="1">
      <alignment horizontal="center" vertical="center"/>
    </xf>
    <xf numFmtId="164" fontId="20" fillId="3" borderId="38" xfId="0" applyNumberFormat="1" applyFont="1" applyFill="1" applyBorder="1" applyAlignment="1">
      <alignment horizontal="right" vertical="center"/>
    </xf>
    <xf numFmtId="164" fontId="34" fillId="3" borderId="15" xfId="0" applyNumberFormat="1" applyFont="1" applyFill="1" applyBorder="1" applyAlignment="1">
      <alignment horizontal="right" vertical="center"/>
    </xf>
    <xf numFmtId="0" fontId="34" fillId="2" borderId="9" xfId="0" applyFont="1" applyFill="1" applyBorder="1" applyAlignment="1">
      <alignment vertical="center" wrapText="1"/>
    </xf>
    <xf numFmtId="0" fontId="34" fillId="3" borderId="3" xfId="0" applyFont="1" applyFill="1" applyBorder="1" applyAlignment="1">
      <alignment vertical="center" wrapText="1"/>
    </xf>
    <xf numFmtId="164" fontId="20" fillId="3" borderId="11" xfId="0" applyNumberFormat="1" applyFont="1" applyFill="1" applyBorder="1" applyAlignment="1">
      <alignment horizontal="right" vertical="center"/>
    </xf>
    <xf numFmtId="164" fontId="34" fillId="2" borderId="14" xfId="0" applyNumberFormat="1" applyFont="1" applyFill="1" applyBorder="1" applyAlignment="1">
      <alignment vertical="center" wrapText="1"/>
    </xf>
    <xf numFmtId="0" fontId="34" fillId="3" borderId="5" xfId="0" applyFont="1" applyFill="1" applyBorder="1" applyAlignment="1">
      <alignment horizontal="right" vertical="center" wrapText="1"/>
    </xf>
    <xf numFmtId="0" fontId="5" fillId="2" borderId="28" xfId="0" applyFont="1" applyFill="1" applyBorder="1" applyAlignment="1">
      <alignment vertical="center" wrapText="1"/>
    </xf>
    <xf numFmtId="0" fontId="5" fillId="2" borderId="24" xfId="0" applyFont="1" applyFill="1" applyBorder="1" applyAlignment="1">
      <alignment vertical="center" wrapText="1"/>
    </xf>
    <xf numFmtId="0" fontId="5" fillId="2" borderId="29" xfId="0" applyFont="1" applyFill="1" applyBorder="1" applyAlignment="1">
      <alignment vertical="center" wrapText="1"/>
    </xf>
    <xf numFmtId="0" fontId="34" fillId="2" borderId="6" xfId="0" applyFont="1" applyFill="1" applyBorder="1" applyAlignment="1">
      <alignment horizontal="right" vertical="center" wrapText="1" indent="1"/>
    </xf>
    <xf numFmtId="1" fontId="81" fillId="0" borderId="1" xfId="0" applyNumberFormat="1" applyFont="1" applyBorder="1" applyAlignment="1">
      <alignment horizontal="right" vertical="center"/>
    </xf>
    <xf numFmtId="0" fontId="34" fillId="2" borderId="7" xfId="0" applyFont="1" applyFill="1" applyBorder="1" applyAlignment="1">
      <alignment horizontal="right" vertical="center" wrapText="1"/>
    </xf>
    <xf numFmtId="0" fontId="20" fillId="2" borderId="7" xfId="0" applyFont="1" applyFill="1" applyBorder="1" applyAlignment="1">
      <alignment horizontal="right" vertical="center" wrapText="1"/>
    </xf>
    <xf numFmtId="164" fontId="83" fillId="0" borderId="0" xfId="0" applyNumberFormat="1" applyFont="1" applyAlignment="1">
      <alignment horizontal="right" vertical="center"/>
    </xf>
    <xf numFmtId="164" fontId="83" fillId="0" borderId="0" xfId="0" applyNumberFormat="1" applyFont="1" applyAlignment="1">
      <alignment horizontal="left"/>
    </xf>
    <xf numFmtId="0" fontId="2" fillId="0" borderId="0" xfId="6" applyFont="1" applyAlignment="1">
      <alignment horizontal="center" vertical="center" wrapText="1" readingOrder="1"/>
    </xf>
    <xf numFmtId="0" fontId="33" fillId="0" borderId="0" xfId="6" applyFont="1" applyAlignment="1">
      <alignment horizontal="center" vertical="center" wrapText="1" readingOrder="1"/>
    </xf>
    <xf numFmtId="0" fontId="19" fillId="0" borderId="0" xfId="6" applyFont="1" applyAlignment="1">
      <alignment horizontal="center" vertical="center" wrapText="1" readingOrder="1"/>
    </xf>
    <xf numFmtId="0" fontId="6" fillId="0" borderId="0" xfId="6" applyFont="1" applyAlignment="1">
      <alignment horizontal="center" vertical="center" wrapText="1" readingOrder="1"/>
    </xf>
    <xf numFmtId="0" fontId="16" fillId="0" borderId="0" xfId="5" applyFont="1" applyAlignment="1">
      <alignment horizontal="left" vertical="center" wrapText="1" indent="2"/>
    </xf>
    <xf numFmtId="0" fontId="6" fillId="0" borderId="0" xfId="5" applyFont="1" applyAlignment="1">
      <alignment horizontal="right" vertical="center" wrapText="1" indent="2"/>
    </xf>
    <xf numFmtId="0" fontId="60" fillId="0" borderId="0" xfId="0" applyFont="1" applyAlignment="1">
      <alignment horizontal="left" vertical="center" wrapText="1" indent="11" readingOrder="2"/>
    </xf>
    <xf numFmtId="0" fontId="8" fillId="0" borderId="0" xfId="7" applyFont="1" applyAlignment="1">
      <alignment horizontal="left" vertical="top" wrapText="1"/>
    </xf>
    <xf numFmtId="0" fontId="2" fillId="0" borderId="0" xfId="7" applyFont="1" applyAlignment="1">
      <alignment horizontal="center" vertical="center" wrapText="1" readingOrder="1"/>
    </xf>
    <xf numFmtId="0" fontId="6" fillId="0" borderId="0" xfId="7" applyFont="1" applyAlignment="1">
      <alignment horizontal="right" vertical="top" wrapText="1" readingOrder="2"/>
    </xf>
    <xf numFmtId="0" fontId="62" fillId="0" borderId="0" xfId="0" applyFont="1" applyAlignment="1">
      <alignment horizontal="left" vertical="center" wrapText="1" readingOrder="2"/>
    </xf>
    <xf numFmtId="0" fontId="62" fillId="0" borderId="0" xfId="0" applyFont="1" applyAlignment="1">
      <alignment horizontal="left" vertical="center" readingOrder="2"/>
    </xf>
    <xf numFmtId="0" fontId="44" fillId="0" borderId="0" xfId="7" applyFont="1" applyAlignment="1">
      <alignment horizontal="center" vertical="center" wrapText="1" readingOrder="1"/>
    </xf>
    <xf numFmtId="0" fontId="8" fillId="0" borderId="0" xfId="7" applyFont="1" applyAlignment="1">
      <alignment horizontal="left" vertical="top" wrapText="1" readingOrder="1"/>
    </xf>
    <xf numFmtId="0" fontId="27" fillId="0" borderId="0" xfId="7" applyFont="1" applyAlignment="1">
      <alignment horizontal="center" vertical="center" wrapText="1" readingOrder="1"/>
    </xf>
    <xf numFmtId="0" fontId="6" fillId="0" borderId="0" xfId="0" applyFont="1" applyAlignment="1">
      <alignment horizontal="center"/>
    </xf>
    <xf numFmtId="0" fontId="7" fillId="0" borderId="1" xfId="0" applyFont="1" applyBorder="1" applyAlignment="1">
      <alignment horizontal="center"/>
    </xf>
    <xf numFmtId="0" fontId="3" fillId="0" borderId="0" xfId="7" applyFont="1" applyAlignment="1">
      <alignment horizontal="left" vertical="top" wrapText="1" readingOrder="1"/>
    </xf>
    <xf numFmtId="0" fontId="24" fillId="0" borderId="0" xfId="7" applyFont="1" applyAlignment="1">
      <alignment horizontal="right" vertical="top" wrapText="1" indent="3" readingOrder="2"/>
    </xf>
    <xf numFmtId="0" fontId="27" fillId="0" borderId="0" xfId="7" applyFont="1" applyAlignment="1">
      <alignment horizontal="distributed" vertical="center" wrapText="1" readingOrder="1"/>
    </xf>
    <xf numFmtId="0" fontId="26" fillId="0" borderId="0" xfId="7" applyFont="1" applyAlignment="1">
      <alignment horizontal="center" vertical="center" wrapText="1" readingOrder="1"/>
    </xf>
    <xf numFmtId="0" fontId="16" fillId="0" borderId="0" xfId="7" applyFont="1" applyAlignment="1">
      <alignment horizontal="left" vertical="center" wrapText="1" readingOrder="1"/>
    </xf>
    <xf numFmtId="0" fontId="6" fillId="0" borderId="0" xfId="7" applyFont="1" applyAlignment="1">
      <alignment horizontal="right" vertical="center" readingOrder="2"/>
    </xf>
    <xf numFmtId="0" fontId="3" fillId="0" borderId="0" xfId="7" applyFont="1" applyAlignment="1">
      <alignment horizontal="left" vertical="top" wrapText="1" indent="3"/>
    </xf>
    <xf numFmtId="0" fontId="16" fillId="0" borderId="0" xfId="7" applyFont="1" applyAlignment="1">
      <alignment horizontal="left" wrapText="1" readingOrder="1"/>
    </xf>
    <xf numFmtId="0" fontId="6" fillId="0" borderId="0" xfId="7" applyFont="1" applyAlignment="1">
      <alignment horizontal="right" readingOrder="2"/>
    </xf>
    <xf numFmtId="0" fontId="24" fillId="0" borderId="0" xfId="7" applyFont="1" applyAlignment="1">
      <alignment horizontal="right" vertical="top" wrapText="1" readingOrder="2"/>
    </xf>
    <xf numFmtId="0" fontId="23" fillId="0" borderId="0" xfId="7" applyFont="1" applyAlignment="1">
      <alignment horizontal="center" vertical="top" wrapText="1" readingOrder="2"/>
    </xf>
    <xf numFmtId="0" fontId="30" fillId="0" borderId="0" xfId="7" applyFont="1" applyAlignment="1">
      <alignment horizontal="left" vertical="top" wrapText="1"/>
    </xf>
    <xf numFmtId="0" fontId="29" fillId="0" borderId="0" xfId="7" applyFont="1" applyAlignment="1">
      <alignment horizontal="right" vertical="top" wrapText="1" readingOrder="2"/>
    </xf>
    <xf numFmtId="0" fontId="6" fillId="0" borderId="0" xfId="7" applyFont="1" applyAlignment="1">
      <alignment horizontal="right" vertical="top" wrapText="1" indent="3" readingOrder="2"/>
    </xf>
    <xf numFmtId="0" fontId="8" fillId="0" borderId="0" xfId="7" applyFont="1" applyAlignment="1">
      <alignment horizontal="left" wrapText="1"/>
    </xf>
    <xf numFmtId="0" fontId="6" fillId="0" borderId="0" xfId="7" applyFont="1" applyAlignment="1">
      <alignment horizontal="right" wrapText="1" readingOrder="2"/>
    </xf>
    <xf numFmtId="0" fontId="24" fillId="0" borderId="0" xfId="7" applyFont="1" applyAlignment="1">
      <alignment horizontal="right" vertical="top" wrapText="1" indent="2" readingOrder="2"/>
    </xf>
    <xf numFmtId="0" fontId="16" fillId="0" borderId="0" xfId="7" applyFont="1" applyAlignment="1">
      <alignment horizontal="center" wrapText="1"/>
    </xf>
    <xf numFmtId="0" fontId="22" fillId="0" borderId="0" xfId="7" applyFont="1" applyAlignment="1">
      <alignment horizontal="center" wrapText="1" readingOrder="2"/>
    </xf>
    <xf numFmtId="0" fontId="3" fillId="0" borderId="0" xfId="7" applyFont="1" applyAlignment="1">
      <alignment horizontal="left" vertical="top" wrapText="1" indent="3" readingOrder="1"/>
    </xf>
    <xf numFmtId="0" fontId="5" fillId="0" borderId="0" xfId="7" applyFont="1" applyAlignment="1">
      <alignment horizontal="left" wrapText="1" indent="3"/>
    </xf>
    <xf numFmtId="0" fontId="6" fillId="0" borderId="0" xfId="7" applyFont="1" applyAlignment="1">
      <alignment horizontal="right" wrapText="1" indent="2" readingOrder="2"/>
    </xf>
    <xf numFmtId="0" fontId="5" fillId="0" borderId="0" xfId="7" applyFont="1" applyAlignment="1">
      <alignment horizontal="left" vertical="top" wrapText="1" indent="3"/>
    </xf>
    <xf numFmtId="0" fontId="6" fillId="0" borderId="0" xfId="7" applyFont="1" applyAlignment="1">
      <alignment horizontal="right" vertical="top" wrapText="1" indent="2" readingOrder="2"/>
    </xf>
    <xf numFmtId="0" fontId="22" fillId="0" borderId="0" xfId="7" applyFont="1" applyAlignment="1">
      <alignment horizontal="right" vertical="top" wrapText="1" indent="2" readingOrder="2"/>
    </xf>
    <xf numFmtId="0" fontId="23" fillId="0" borderId="0" xfId="7" applyFont="1" applyAlignment="1">
      <alignment horizontal="right" vertical="top" wrapText="1" indent="2" readingOrder="2"/>
    </xf>
    <xf numFmtId="0" fontId="25" fillId="0" borderId="0" xfId="7" applyFont="1" applyAlignment="1">
      <alignment horizontal="left" vertical="top" wrapText="1" indent="3"/>
    </xf>
    <xf numFmtId="0" fontId="22" fillId="0" borderId="0" xfId="7" applyFont="1" applyAlignment="1">
      <alignment horizontal="right" wrapText="1" indent="2" readingOrder="2"/>
    </xf>
    <xf numFmtId="0" fontId="25" fillId="0" borderId="0" xfId="7" applyFont="1" applyAlignment="1">
      <alignment horizontal="left" vertical="top" wrapText="1" indent="3" readingOrder="1"/>
    </xf>
    <xf numFmtId="0" fontId="22" fillId="0" borderId="0" xfId="7" applyFont="1" applyAlignment="1">
      <alignment horizontal="right" vertical="top" wrapText="1" readingOrder="2"/>
    </xf>
    <xf numFmtId="0" fontId="10" fillId="3" borderId="4" xfId="0" applyFont="1" applyFill="1" applyBorder="1" applyAlignment="1">
      <alignment horizontal="right" vertical="center" wrapText="1" indent="1"/>
    </xf>
    <xf numFmtId="0" fontId="8" fillId="0" borderId="0" xfId="0" applyFont="1" applyAlignment="1">
      <alignment horizontal="center" vertical="center" wrapText="1"/>
    </xf>
    <xf numFmtId="0" fontId="2" fillId="0" borderId="0" xfId="0" applyFont="1" applyAlignment="1">
      <alignment horizontal="center" vertical="center" wrapText="1" readingOrder="1"/>
    </xf>
    <xf numFmtId="0" fontId="16" fillId="0" borderId="0" xfId="0" applyFont="1" applyAlignment="1">
      <alignment horizontal="center" vertical="center" wrapText="1"/>
    </xf>
    <xf numFmtId="0" fontId="10" fillId="2" borderId="5" xfId="0" applyFont="1" applyFill="1" applyBorder="1" applyAlignment="1">
      <alignment horizontal="right" vertical="center" wrapText="1" indent="1"/>
    </xf>
    <xf numFmtId="0" fontId="15" fillId="3" borderId="14"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0" borderId="0" xfId="0" applyFont="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right" vertical="center" wrapText="1"/>
    </xf>
    <xf numFmtId="0" fontId="39" fillId="3" borderId="10"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43" fillId="3" borderId="7" xfId="0" applyFont="1" applyFill="1" applyBorder="1" applyAlignment="1">
      <alignment horizontal="center" vertical="top" wrapText="1"/>
    </xf>
    <xf numFmtId="0" fontId="10" fillId="2" borderId="3" xfId="0" applyFont="1" applyFill="1" applyBorder="1" applyAlignment="1">
      <alignment horizontal="right" vertical="center" wrapText="1" indent="1"/>
    </xf>
    <xf numFmtId="0" fontId="10" fillId="0" borderId="0" xfId="0" applyFont="1" applyBorder="1" applyAlignment="1">
      <alignment vertical="center" wrapText="1"/>
    </xf>
    <xf numFmtId="0" fontId="8" fillId="0" borderId="0" xfId="0" applyFont="1" applyBorder="1" applyAlignment="1">
      <alignment horizontal="right" vertical="center" wrapText="1"/>
    </xf>
    <xf numFmtId="0" fontId="15" fillId="2" borderId="3" xfId="0" applyFont="1" applyFill="1" applyBorder="1" applyAlignment="1">
      <alignment horizontal="right" vertical="center" wrapText="1" indent="1"/>
    </xf>
    <xf numFmtId="0" fontId="15" fillId="3" borderId="4" xfId="0" applyFont="1" applyFill="1" applyBorder="1" applyAlignment="1">
      <alignment horizontal="right" vertical="center" wrapText="1" indent="1"/>
    </xf>
    <xf numFmtId="0" fontId="15" fillId="3" borderId="8" xfId="0" applyFont="1" applyFill="1" applyBorder="1" applyAlignment="1">
      <alignment horizontal="right" vertical="center" wrapText="1" inden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5" fillId="3" borderId="5" xfId="0" applyFont="1" applyFill="1" applyBorder="1" applyAlignment="1">
      <alignment horizontal="right" vertical="center" wrapText="1" indent="1"/>
    </xf>
    <xf numFmtId="0" fontId="34" fillId="3" borderId="17"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52" fillId="3" borderId="7" xfId="0" applyFont="1" applyFill="1" applyBorder="1" applyAlignment="1">
      <alignment horizontal="center" vertical="top" wrapText="1"/>
    </xf>
    <xf numFmtId="0" fontId="15" fillId="2" borderId="6" xfId="0" applyFont="1" applyFill="1" applyBorder="1" applyAlignment="1">
      <alignment horizontal="right" vertical="center" wrapText="1" indent="1"/>
    </xf>
    <xf numFmtId="0" fontId="15" fillId="3" borderId="6" xfId="0" applyFont="1" applyFill="1" applyBorder="1" applyAlignment="1">
      <alignment horizontal="right" vertical="center" wrapText="1" indent="1"/>
    </xf>
    <xf numFmtId="0" fontId="15" fillId="3" borderId="7" xfId="0" applyFont="1" applyFill="1" applyBorder="1" applyAlignment="1">
      <alignment horizontal="right" vertical="center" wrapText="1" indent="1"/>
    </xf>
    <xf numFmtId="0" fontId="39" fillId="3" borderId="17" xfId="0" applyFont="1" applyFill="1" applyBorder="1" applyAlignment="1">
      <alignment horizontal="center" vertical="center" wrapText="1"/>
    </xf>
    <xf numFmtId="0" fontId="39" fillId="3" borderId="19" xfId="0" applyFont="1" applyFill="1" applyBorder="1" applyAlignment="1">
      <alignment horizontal="center" vertical="center" wrapText="1"/>
    </xf>
    <xf numFmtId="0" fontId="39" fillId="3" borderId="20"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15" fillId="2" borderId="10" xfId="0" applyFont="1" applyFill="1" applyBorder="1" applyAlignment="1">
      <alignment horizontal="right" vertical="center" wrapText="1" indent="1"/>
    </xf>
    <xf numFmtId="0" fontId="15"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3" borderId="10" xfId="0" applyFont="1" applyFill="1" applyBorder="1" applyAlignment="1">
      <alignment horizontal="center" wrapText="1"/>
    </xf>
    <xf numFmtId="0" fontId="15" fillId="3" borderId="7" xfId="0" applyFont="1" applyFill="1" applyBorder="1" applyAlignment="1">
      <alignment horizontal="center" vertical="top" wrapText="1"/>
    </xf>
    <xf numFmtId="0" fontId="10" fillId="0" borderId="0" xfId="0" applyFont="1" applyBorder="1" applyAlignment="1">
      <alignment horizontal="left" vertical="center" wrapText="1"/>
    </xf>
    <xf numFmtId="0" fontId="15" fillId="3" borderId="17"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43" fillId="2" borderId="9" xfId="0" applyFont="1" applyFill="1" applyBorder="1" applyAlignment="1">
      <alignment horizontal="left" vertical="center" wrapText="1" indent="1"/>
    </xf>
    <xf numFmtId="0" fontId="10" fillId="2" borderId="9" xfId="0" applyFont="1" applyFill="1" applyBorder="1" applyAlignment="1">
      <alignment horizontal="right" vertical="center" wrapText="1" indent="1"/>
    </xf>
    <xf numFmtId="0" fontId="43" fillId="3" borderId="4" xfId="0" applyFont="1" applyFill="1" applyBorder="1" applyAlignment="1">
      <alignment horizontal="left" vertical="center" wrapText="1" indent="1"/>
    </xf>
    <xf numFmtId="0" fontId="43" fillId="2" borderId="10" xfId="0" applyFont="1" applyFill="1" applyBorder="1" applyAlignment="1">
      <alignment horizontal="left" vertical="center" wrapText="1" indent="1"/>
    </xf>
    <xf numFmtId="0" fontId="10" fillId="2" borderId="10" xfId="0" applyFont="1" applyFill="1" applyBorder="1" applyAlignment="1">
      <alignment horizontal="right" vertical="center" wrapText="1" indent="1"/>
    </xf>
    <xf numFmtId="0" fontId="8" fillId="2" borderId="0"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7" fillId="0" borderId="0" xfId="0" applyFont="1" applyBorder="1" applyAlignment="1">
      <alignment horizontal="left" vertical="center" wrapText="1"/>
    </xf>
    <xf numFmtId="0" fontId="14" fillId="0" borderId="0" xfId="0" applyFont="1" applyBorder="1" applyAlignment="1">
      <alignment horizontal="right" vertical="center" wrapText="1" readingOrder="2"/>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47" fillId="3" borderId="7" xfId="0" applyFont="1" applyFill="1" applyBorder="1" applyAlignment="1">
      <alignment horizontal="center" vertical="top"/>
    </xf>
    <xf numFmtId="0" fontId="43" fillId="2" borderId="26" xfId="0" applyFont="1" applyFill="1" applyBorder="1" applyAlignment="1">
      <alignment horizontal="left" vertical="center" wrapText="1" indent="1"/>
    </xf>
    <xf numFmtId="0" fontId="43" fillId="2" borderId="27" xfId="0" applyFont="1" applyFill="1" applyBorder="1" applyAlignment="1">
      <alignment horizontal="left" vertical="center" wrapText="1" indent="1"/>
    </xf>
    <xf numFmtId="0" fontId="10" fillId="2" borderId="3" xfId="0" applyFont="1" applyFill="1" applyBorder="1" applyAlignment="1">
      <alignment horizontal="right" vertical="center" wrapText="1" indent="1" readingOrder="1"/>
    </xf>
    <xf numFmtId="0" fontId="43" fillId="3" borderId="33" xfId="0" applyFont="1" applyFill="1" applyBorder="1" applyAlignment="1">
      <alignment horizontal="left" vertical="center" wrapText="1" indent="1"/>
    </xf>
    <xf numFmtId="0" fontId="43" fillId="3" borderId="34" xfId="0" applyFont="1" applyFill="1" applyBorder="1" applyAlignment="1">
      <alignment horizontal="left" vertical="center" wrapText="1" indent="1"/>
    </xf>
    <xf numFmtId="0" fontId="10" fillId="3" borderId="4" xfId="0" applyFont="1" applyFill="1" applyBorder="1" applyAlignment="1">
      <alignment horizontal="right" vertical="center" wrapText="1" indent="1" readingOrder="1"/>
    </xf>
    <xf numFmtId="0" fontId="43" fillId="2" borderId="33" xfId="0" applyFont="1" applyFill="1" applyBorder="1" applyAlignment="1">
      <alignment horizontal="left" vertical="center" wrapText="1" indent="1"/>
    </xf>
    <xf numFmtId="0" fontId="43" fillId="2" borderId="34" xfId="0" applyFont="1" applyFill="1" applyBorder="1" applyAlignment="1">
      <alignment horizontal="left" vertical="center" wrapText="1" indent="1"/>
    </xf>
    <xf numFmtId="0" fontId="10" fillId="3" borderId="5" xfId="0" applyFont="1" applyFill="1" applyBorder="1" applyAlignment="1">
      <alignment horizontal="right" vertical="center" wrapText="1" indent="1" readingOrder="1"/>
    </xf>
    <xf numFmtId="0" fontId="43" fillId="2" borderId="31" xfId="0" applyFont="1" applyFill="1" applyBorder="1" applyAlignment="1">
      <alignment horizontal="left" vertical="center" wrapText="1" indent="1"/>
    </xf>
    <xf numFmtId="0" fontId="43" fillId="2" borderId="32" xfId="0" applyFont="1" applyFill="1" applyBorder="1" applyAlignment="1">
      <alignment horizontal="left" vertical="center" wrapText="1" indent="1"/>
    </xf>
    <xf numFmtId="0" fontId="10" fillId="2" borderId="6" xfId="0" applyFont="1" applyFill="1" applyBorder="1" applyAlignment="1">
      <alignment horizontal="right" vertical="center" wrapText="1" indent="1" readingOrder="1"/>
    </xf>
    <xf numFmtId="0" fontId="7" fillId="0" borderId="0" xfId="0" applyFont="1" applyAlignment="1">
      <alignment horizontal="center" vertical="center" wrapText="1"/>
    </xf>
    <xf numFmtId="0" fontId="36" fillId="0" borderId="0" xfId="0" applyFont="1" applyAlignment="1">
      <alignment horizontal="center" vertical="center" wrapText="1" readingOrder="1"/>
    </xf>
    <xf numFmtId="0" fontId="27" fillId="0" borderId="0" xfId="0" applyFont="1" applyAlignment="1">
      <alignment horizontal="center" vertical="center" wrapText="1"/>
    </xf>
    <xf numFmtId="0" fontId="34" fillId="0" borderId="0" xfId="0" applyFont="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right" vertical="center" wrapText="1"/>
    </xf>
    <xf numFmtId="0" fontId="36" fillId="3" borderId="23"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52" fillId="3" borderId="23" xfId="0" applyFont="1" applyFill="1" applyBorder="1" applyAlignment="1">
      <alignment horizontal="center" vertical="center"/>
    </xf>
    <xf numFmtId="0" fontId="52" fillId="3" borderId="13" xfId="0" applyFont="1" applyFill="1" applyBorder="1" applyAlignment="1">
      <alignment horizontal="center" vertical="center"/>
    </xf>
    <xf numFmtId="0" fontId="52" fillId="3" borderId="15" xfId="0" applyFont="1" applyFill="1" applyBorder="1" applyAlignment="1">
      <alignment horizontal="center" vertical="center"/>
    </xf>
    <xf numFmtId="0" fontId="34" fillId="3" borderId="23"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52" fillId="0" borderId="0" xfId="0" applyFont="1" applyBorder="1" applyAlignment="1">
      <alignment horizontal="left" vertical="center" wrapText="1"/>
    </xf>
    <xf numFmtId="0" fontId="34" fillId="0" borderId="0" xfId="0" applyFont="1" applyBorder="1" applyAlignment="1">
      <alignment horizontal="right" vertical="center" wrapText="1" readingOrder="2"/>
    </xf>
    <xf numFmtId="0" fontId="34" fillId="3" borderId="23"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5" xfId="0" applyFont="1" applyFill="1" applyBorder="1" applyAlignment="1">
      <alignment horizontal="center" vertical="center"/>
    </xf>
    <xf numFmtId="0" fontId="18" fillId="3" borderId="15" xfId="0" applyFont="1" applyFill="1" applyBorder="1" applyAlignment="1">
      <alignment horizontal="center" vertical="center" wrapText="1"/>
    </xf>
    <xf numFmtId="0" fontId="18" fillId="3" borderId="13" xfId="0" applyFont="1" applyFill="1" applyBorder="1" applyAlignment="1">
      <alignment horizontal="center" vertical="top" wrapText="1"/>
    </xf>
    <xf numFmtId="0" fontId="18" fillId="3" borderId="15" xfId="0" applyFont="1" applyFill="1" applyBorder="1" applyAlignment="1">
      <alignment horizontal="center" vertical="top" wrapText="1"/>
    </xf>
    <xf numFmtId="0" fontId="52" fillId="3" borderId="16"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9" fillId="3" borderId="23" xfId="0" applyFont="1" applyFill="1" applyBorder="1" applyAlignment="1">
      <alignment horizontal="center" vertical="center"/>
    </xf>
    <xf numFmtId="0" fontId="39" fillId="3" borderId="13" xfId="0" applyFont="1" applyFill="1" applyBorder="1" applyAlignment="1">
      <alignment horizontal="center" vertical="center"/>
    </xf>
    <xf numFmtId="0" fontId="39" fillId="3" borderId="15"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5" xfId="0" applyFont="1" applyFill="1" applyBorder="1" applyAlignment="1">
      <alignment horizontal="center" vertical="center"/>
    </xf>
    <xf numFmtId="0" fontId="10" fillId="2" borderId="7" xfId="0" applyFont="1" applyFill="1" applyBorder="1" applyAlignment="1">
      <alignment horizontal="center" vertical="center" wrapText="1"/>
    </xf>
    <xf numFmtId="0" fontId="15" fillId="2" borderId="7" xfId="0" applyFont="1" applyFill="1" applyBorder="1" applyAlignment="1">
      <alignment horizontal="right" vertical="center" wrapText="1" indent="1"/>
    </xf>
    <xf numFmtId="0" fontId="34" fillId="0" borderId="0" xfId="0" applyFont="1" applyBorder="1" applyAlignment="1">
      <alignment horizontal="left" vertical="center" wrapText="1"/>
    </xf>
    <xf numFmtId="0" fontId="36" fillId="3" borderId="10"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52" fillId="3" borderId="10" xfId="0" applyFont="1" applyFill="1" applyBorder="1" applyAlignment="1">
      <alignment horizontal="center" vertical="center"/>
    </xf>
    <xf numFmtId="0" fontId="52" fillId="3" borderId="6" xfId="0" applyFont="1" applyFill="1" applyBorder="1" applyAlignment="1">
      <alignment horizontal="center" vertical="center"/>
    </xf>
    <xf numFmtId="0" fontId="52" fillId="3" borderId="7" xfId="0" applyFont="1" applyFill="1" applyBorder="1" applyAlignment="1">
      <alignment horizontal="center" vertical="center"/>
    </xf>
    <xf numFmtId="0" fontId="34" fillId="3" borderId="6" xfId="0" applyFont="1" applyFill="1" applyBorder="1" applyAlignment="1">
      <alignment horizontal="center" vertical="center" wrapText="1"/>
    </xf>
    <xf numFmtId="0" fontId="34" fillId="3" borderId="10"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7" xfId="0" applyFont="1" applyFill="1" applyBorder="1" applyAlignment="1">
      <alignment horizontal="center" vertical="center"/>
    </xf>
    <xf numFmtId="0" fontId="18" fillId="3" borderId="7" xfId="0" applyFont="1" applyFill="1" applyBorder="1" applyAlignment="1">
      <alignment horizontal="center" vertical="top" wrapText="1"/>
    </xf>
    <xf numFmtId="0" fontId="18" fillId="3" borderId="6" xfId="0" applyFont="1" applyFill="1" applyBorder="1" applyAlignment="1">
      <alignment horizontal="center" vertical="top" wrapText="1"/>
    </xf>
    <xf numFmtId="0" fontId="52" fillId="3" borderId="1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20" fillId="3" borderId="10"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34" fillId="3" borderId="10" xfId="0" applyFont="1" applyFill="1" applyBorder="1" applyAlignment="1">
      <alignment horizontal="center" wrapText="1"/>
    </xf>
    <xf numFmtId="0" fontId="34" fillId="3" borderId="17" xfId="0" applyFont="1" applyFill="1" applyBorder="1" applyAlignment="1">
      <alignment horizontal="center" wrapText="1"/>
    </xf>
    <xf numFmtId="0" fontId="34" fillId="3" borderId="2" xfId="0" applyFont="1" applyFill="1" applyBorder="1" applyAlignment="1">
      <alignment horizontal="center" wrapText="1"/>
    </xf>
    <xf numFmtId="0" fontId="34" fillId="3" borderId="18" xfId="0" applyFont="1" applyFill="1" applyBorder="1" applyAlignment="1">
      <alignment horizontal="center" wrapText="1"/>
    </xf>
    <xf numFmtId="0" fontId="43" fillId="0" borderId="2" xfId="0" applyFont="1" applyBorder="1" applyAlignment="1">
      <alignment horizontal="left" vertical="center" wrapText="1"/>
    </xf>
    <xf numFmtId="0" fontId="39" fillId="0" borderId="2" xfId="0" applyFont="1" applyBorder="1" applyAlignment="1">
      <alignment horizontal="right" vertical="center" wrapText="1" readingOrder="2"/>
    </xf>
    <xf numFmtId="0" fontId="8" fillId="2" borderId="0" xfId="0" applyFont="1" applyFill="1" applyAlignment="1">
      <alignment horizontal="center" vertical="center" wrapText="1"/>
    </xf>
    <xf numFmtId="0" fontId="2" fillId="2" borderId="0" xfId="0" applyFont="1" applyFill="1" applyAlignment="1">
      <alignment horizontal="center" vertical="center" wrapText="1" readingOrder="1"/>
    </xf>
    <xf numFmtId="0" fontId="16" fillId="2" borderId="0" xfId="0" applyFont="1" applyFill="1" applyAlignment="1">
      <alignment horizontal="center" vertical="center" wrapText="1"/>
    </xf>
    <xf numFmtId="0" fontId="10" fillId="2" borderId="0" xfId="0" applyFont="1" applyFill="1" applyAlignment="1">
      <alignment vertical="center" wrapText="1"/>
    </xf>
    <xf numFmtId="0" fontId="8" fillId="2" borderId="0" xfId="0" applyFont="1" applyFill="1" applyAlignment="1">
      <alignment horizontal="right" vertical="center" wrapText="1"/>
    </xf>
    <xf numFmtId="0" fontId="34" fillId="3" borderId="6" xfId="0" applyFont="1" applyFill="1" applyBorder="1" applyAlignment="1">
      <alignment horizontal="center" wrapText="1"/>
    </xf>
    <xf numFmtId="0" fontId="5" fillId="3" borderId="14" xfId="0" applyFont="1" applyFill="1" applyBorder="1" applyAlignment="1">
      <alignment horizontal="center" vertical="center" wrapText="1"/>
    </xf>
    <xf numFmtId="0" fontId="10" fillId="2" borderId="26" xfId="0" applyFont="1" applyFill="1" applyBorder="1" applyAlignment="1">
      <alignment horizontal="right" vertical="center" wrapText="1" indent="1"/>
    </xf>
    <xf numFmtId="0" fontId="10" fillId="2" borderId="27" xfId="0" applyFont="1" applyFill="1" applyBorder="1" applyAlignment="1">
      <alignment horizontal="right" vertical="center" wrapText="1" indent="1"/>
    </xf>
    <xf numFmtId="0" fontId="53" fillId="3" borderId="7" xfId="0" applyFont="1" applyFill="1" applyBorder="1" applyAlignment="1">
      <alignment horizontal="center" vertical="top"/>
    </xf>
    <xf numFmtId="0" fontId="43" fillId="2" borderId="3" xfId="0" applyFont="1" applyFill="1" applyBorder="1" applyAlignment="1">
      <alignment horizontal="left" vertical="center" wrapText="1" indent="1"/>
    </xf>
    <xf numFmtId="0" fontId="43" fillId="3" borderId="5" xfId="0" applyFont="1" applyFill="1" applyBorder="1" applyAlignment="1">
      <alignment horizontal="left" vertical="center" wrapText="1" indent="1"/>
    </xf>
    <xf numFmtId="0" fontId="10" fillId="3" borderId="5" xfId="0" applyFont="1" applyFill="1" applyBorder="1" applyAlignment="1">
      <alignment horizontal="right" vertical="center" wrapText="1" indent="1"/>
    </xf>
    <xf numFmtId="0" fontId="15" fillId="3" borderId="23"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34" fillId="3" borderId="23" xfId="0" applyFont="1" applyFill="1" applyBorder="1" applyAlignment="1">
      <alignment horizontal="center" wrapText="1"/>
    </xf>
    <xf numFmtId="0" fontId="34" fillId="3" borderId="13" xfId="0" applyFont="1" applyFill="1" applyBorder="1" applyAlignment="1">
      <alignment horizontal="center" wrapText="1"/>
    </xf>
    <xf numFmtId="0" fontId="15" fillId="3" borderId="1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5" fillId="2" borderId="19" xfId="0" applyFont="1" applyFill="1" applyBorder="1" applyAlignment="1">
      <alignment horizontal="right" vertical="center" wrapText="1"/>
    </xf>
    <xf numFmtId="0" fontId="15" fillId="2" borderId="0" xfId="0" applyFont="1" applyFill="1" applyBorder="1" applyAlignment="1">
      <alignment horizontal="right" vertical="center" wrapText="1"/>
    </xf>
    <xf numFmtId="0" fontId="15" fillId="3" borderId="0" xfId="0" applyFont="1" applyFill="1" applyBorder="1" applyAlignment="1">
      <alignment horizontal="right" vertical="center" wrapText="1"/>
    </xf>
    <xf numFmtId="0" fontId="15" fillId="3" borderId="1" xfId="0" applyFont="1" applyFill="1" applyBorder="1" applyAlignment="1">
      <alignment horizontal="right" vertical="center" wrapText="1"/>
    </xf>
    <xf numFmtId="0" fontId="15" fillId="2" borderId="17" xfId="0" applyFont="1" applyFill="1" applyBorder="1" applyAlignment="1">
      <alignment horizontal="right" vertical="center" wrapText="1"/>
    </xf>
    <xf numFmtId="0" fontId="15" fillId="2" borderId="2" xfId="0" applyFont="1" applyFill="1" applyBorder="1" applyAlignment="1">
      <alignment horizontal="right" vertical="center" wrapText="1"/>
    </xf>
    <xf numFmtId="0" fontId="10" fillId="3" borderId="3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1" xfId="0" applyFont="1" applyFill="1" applyBorder="1" applyAlignment="1">
      <alignment horizontal="center" vertical="center"/>
    </xf>
    <xf numFmtId="0" fontId="15" fillId="2" borderId="30"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2" fillId="3" borderId="6"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18" fillId="3" borderId="20" xfId="0" applyFont="1" applyFill="1" applyBorder="1" applyAlignment="1">
      <alignment horizontal="center" vertical="top" wrapText="1"/>
    </xf>
    <xf numFmtId="0" fontId="18" fillId="3" borderId="1" xfId="0" applyFont="1" applyFill="1" applyBorder="1" applyAlignment="1">
      <alignment horizontal="center" vertical="top" wrapText="1"/>
    </xf>
    <xf numFmtId="0" fontId="18" fillId="3" borderId="22" xfId="0" applyFont="1" applyFill="1" applyBorder="1" applyAlignment="1">
      <alignment horizontal="center" vertical="top" wrapText="1"/>
    </xf>
    <xf numFmtId="0" fontId="34" fillId="0" borderId="1" xfId="0" applyFont="1" applyBorder="1" applyAlignment="1">
      <alignment vertical="center" wrapText="1"/>
    </xf>
    <xf numFmtId="0" fontId="34" fillId="3" borderId="19"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16" fillId="0" borderId="0" xfId="0" applyFont="1" applyAlignment="1">
      <alignment horizontal="center" wrapText="1"/>
    </xf>
    <xf numFmtId="0" fontId="8" fillId="0" borderId="1" xfId="0" applyFont="1" applyBorder="1" applyAlignment="1">
      <alignment horizontal="right" vertical="center" wrapText="1"/>
    </xf>
    <xf numFmtId="0" fontId="10" fillId="0" borderId="1" xfId="0" applyFont="1" applyBorder="1" applyAlignment="1">
      <alignment vertical="center" wrapText="1"/>
    </xf>
    <xf numFmtId="0" fontId="8" fillId="0" borderId="1" xfId="0" applyFont="1" applyBorder="1" applyAlignment="1">
      <alignment horizontal="center" vertical="center" wrapText="1"/>
    </xf>
    <xf numFmtId="0" fontId="43" fillId="2" borderId="4" xfId="0" applyFont="1" applyFill="1" applyBorder="1" applyAlignment="1">
      <alignment horizontal="left" vertical="center" wrapText="1" indent="1"/>
    </xf>
    <xf numFmtId="0" fontId="10" fillId="2" borderId="4" xfId="0" applyFont="1" applyFill="1" applyBorder="1" applyAlignment="1">
      <alignment horizontal="right" vertical="center" wrapText="1" indent="1"/>
    </xf>
    <xf numFmtId="0" fontId="10" fillId="3" borderId="8" xfId="0" applyFont="1" applyFill="1" applyBorder="1" applyAlignment="1">
      <alignment horizontal="right" vertical="center" wrapText="1" indent="1"/>
    </xf>
    <xf numFmtId="0" fontId="15" fillId="3" borderId="19" xfId="0" applyFont="1" applyFill="1" applyBorder="1" applyAlignment="1">
      <alignment horizontal="right" vertical="center" wrapText="1"/>
    </xf>
    <xf numFmtId="0" fontId="10" fillId="3" borderId="23"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61" fillId="0" borderId="0" xfId="0" applyFont="1" applyAlignment="1">
      <alignment horizontal="left" vertical="center" wrapText="1" indent="11" readingOrder="2"/>
    </xf>
  </cellXfs>
  <cellStyles count="19">
    <cellStyle name="Hyperlink_نشره التجاره الداخليه 21" xfId="1"/>
    <cellStyle name="Normal" xfId="0" builtinId="0"/>
    <cellStyle name="Normal 10" xfId="2"/>
    <cellStyle name="Normal 11" xfId="3"/>
    <cellStyle name="Normal 12" xfId="4"/>
    <cellStyle name="Normal 13" xfId="16"/>
    <cellStyle name="Normal 14" xfId="17"/>
    <cellStyle name="Normal 15" xfId="18"/>
    <cellStyle name="Normal 2" xfId="5"/>
    <cellStyle name="Normal 2 2" xfId="6"/>
    <cellStyle name="Normal 2_نشره التجاره الداخليه 21" xfId="7"/>
    <cellStyle name="Normal 3" xfId="8"/>
    <cellStyle name="Normal 3 2" xfId="9"/>
    <cellStyle name="Normal 4" xfId="10"/>
    <cellStyle name="Normal 5" xfId="11"/>
    <cellStyle name="Normal 6" xfId="12"/>
    <cellStyle name="Normal 7"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61"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wmf"/></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7.png"/></Relationships>
</file>

<file path=xl/drawings/_rels/drawing1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1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2.png"/><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1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1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wmf"/></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7.png"/></Relationships>
</file>

<file path=xl/drawings/_rels/drawing2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3.png"/><Relationship Id="rId1" Type="http://schemas.openxmlformats.org/officeDocument/2006/relationships/image" Target="../media/image8.png"/><Relationship Id="rId4" Type="http://schemas.openxmlformats.org/officeDocument/2006/relationships/image" Target="../media/image7.png"/></Relationships>
</file>

<file path=xl/drawings/_rels/drawing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5.png"/><Relationship Id="rId1" Type="http://schemas.openxmlformats.org/officeDocument/2006/relationships/image" Target="../media/image8.png"/><Relationship Id="rId4" Type="http://schemas.openxmlformats.org/officeDocument/2006/relationships/image" Target="../media/image7.png"/></Relationships>
</file>

<file path=xl/drawings/_rels/drawing3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1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7.png"/></Relationships>
</file>

<file path=xl/drawings/_rels/drawing3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35.xml.rels><?xml version="1.0" encoding="UTF-8" standalone="yes"?>
<Relationships xmlns="http://schemas.openxmlformats.org/package/2006/relationships"><Relationship Id="rId1" Type="http://schemas.openxmlformats.org/officeDocument/2006/relationships/image" Target="../media/image7.png"/></Relationships>
</file>

<file path=xl/drawings/_rels/drawing3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3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6.png"/><Relationship Id="rId1" Type="http://schemas.openxmlformats.org/officeDocument/2006/relationships/image" Target="../media/image8.png"/><Relationship Id="rId4" Type="http://schemas.openxmlformats.org/officeDocument/2006/relationships/image" Target="../media/image7.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wmf"/></Relationships>
</file>

<file path=xl/drawings/_rels/drawing4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9.png"/></Relationships>
</file>

<file path=xl/drawings/_rels/drawing4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8.png"/></Relationships>
</file>

<file path=xl/drawings/_rels/drawing4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17.png"/><Relationship Id="rId4" Type="http://schemas.openxmlformats.org/officeDocument/2006/relationships/image" Target="../media/image7.png"/></Relationships>
</file>

<file path=xl/drawings/_rels/drawing4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18.png"/></Relationships>
</file>

<file path=xl/drawings/_rels/drawing4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9.png"/></Relationships>
</file>

<file path=xl/drawings/_rels/drawing4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4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0.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9.png"/></Relationships>
</file>

<file path=xl/drawings/_rels/drawing5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5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1.png"/></Relationships>
</file>

<file path=xl/drawings/_rels/drawing5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5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wmf"/></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640080</xdr:colOff>
      <xdr:row>40</xdr:row>
      <xdr:rowOff>121920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0027920" cy="71323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2133600</xdr:colOff>
      <xdr:row>0</xdr:row>
      <xdr:rowOff>0</xdr:rowOff>
    </xdr:from>
    <xdr:to>
      <xdr:col>9</xdr:col>
      <xdr:colOff>551000</xdr:colOff>
      <xdr:row>3</xdr:row>
      <xdr:rowOff>47240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36100" y="0"/>
          <a:ext cx="1440000" cy="8663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4829175</xdr:colOff>
      <xdr:row>0</xdr:row>
      <xdr:rowOff>2562225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47434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1457325</xdr:colOff>
      <xdr:row>1</xdr:row>
      <xdr:rowOff>0</xdr:rowOff>
    </xdr:from>
    <xdr:to>
      <xdr:col>14</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214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1</xdr:row>
      <xdr:rowOff>0</xdr:rowOff>
    </xdr:from>
    <xdr:to>
      <xdr:col>14</xdr:col>
      <xdr:colOff>9525</xdr:colOff>
      <xdr:row>1</xdr:row>
      <xdr:rowOff>171450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36430" y="5943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9023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662940</xdr:colOff>
      <xdr:row>0</xdr:row>
      <xdr:rowOff>0</xdr:rowOff>
    </xdr:from>
    <xdr:to>
      <xdr:col>12</xdr:col>
      <xdr:colOff>533220</xdr:colOff>
      <xdr:row>2</xdr:row>
      <xdr:rowOff>51050</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360920" y="0"/>
          <a:ext cx="1440000" cy="8663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1731</xdr:colOff>
      <xdr:row>2</xdr:row>
      <xdr:rowOff>19050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9955" y="0"/>
          <a:ext cx="3636"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11</xdr:col>
      <xdr:colOff>1143000</xdr:colOff>
      <xdr:row>2</xdr:row>
      <xdr:rowOff>19050</xdr:rowOff>
    </xdr:to>
    <xdr:pic>
      <xdr:nvPicPr>
        <xdr:cNvPr id="3"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8340" y="0"/>
          <a:ext cx="0"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1731</xdr:colOff>
      <xdr:row>2</xdr:row>
      <xdr:rowOff>19050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9955" y="0"/>
          <a:ext cx="3636"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11</xdr:col>
      <xdr:colOff>1143000</xdr:colOff>
      <xdr:row>2</xdr:row>
      <xdr:rowOff>19050</xdr:rowOff>
    </xdr:to>
    <xdr:pic>
      <xdr:nvPicPr>
        <xdr:cNvPr id="5"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8340" y="0"/>
          <a:ext cx="0"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1676400</xdr:colOff>
      <xdr:row>0</xdr:row>
      <xdr:rowOff>0</xdr:rowOff>
    </xdr:from>
    <xdr:to>
      <xdr:col>12</xdr:col>
      <xdr:colOff>396060</xdr:colOff>
      <xdr:row>3</xdr:row>
      <xdr:rowOff>142490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11740" y="0"/>
          <a:ext cx="1440000" cy="8663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0</xdr:colOff>
      <xdr:row>0</xdr:row>
      <xdr:rowOff>542925</xdr:rowOff>
    </xdr:to>
    <xdr:pic>
      <xdr:nvPicPr>
        <xdr:cNvPr id="2" name="Picture 9"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41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1059180</xdr:colOff>
      <xdr:row>0</xdr:row>
      <xdr:rowOff>0</xdr:rowOff>
    </xdr:from>
    <xdr:to>
      <xdr:col>9</xdr:col>
      <xdr:colOff>548460</xdr:colOff>
      <xdr:row>2</xdr:row>
      <xdr:rowOff>51050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660" y="0"/>
          <a:ext cx="1440000" cy="8663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1457325</xdr:colOff>
      <xdr:row>1</xdr:row>
      <xdr:rowOff>0</xdr:rowOff>
    </xdr:from>
    <xdr:to>
      <xdr:col>13</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165" y="3581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209550</xdr:rowOff>
    </xdr:to>
    <xdr:pic>
      <xdr:nvPicPr>
        <xdr:cNvPr id="3" name="Picture 4"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35840" y="0"/>
          <a:ext cx="254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2044700</xdr:colOff>
      <xdr:row>0</xdr:row>
      <xdr:rowOff>0</xdr:rowOff>
    </xdr:from>
    <xdr:to>
      <xdr:col>9</xdr:col>
      <xdr:colOff>385900</xdr:colOff>
      <xdr:row>3</xdr:row>
      <xdr:rowOff>85340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37700" y="0"/>
          <a:ext cx="1440000" cy="86639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1457325</xdr:colOff>
      <xdr:row>1</xdr:row>
      <xdr:rowOff>0</xdr:rowOff>
    </xdr:from>
    <xdr:to>
      <xdr:col>16</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1622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1276350</xdr:colOff>
      <xdr:row>1</xdr:row>
      <xdr:rowOff>0</xdr:rowOff>
    </xdr:from>
    <xdr:to>
      <xdr:col>13</xdr:col>
      <xdr:colOff>9525</xdr:colOff>
      <xdr:row>1</xdr:row>
      <xdr:rowOff>171450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3810" y="5943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209550</xdr:rowOff>
    </xdr:to>
    <xdr:pic>
      <xdr:nvPicPr>
        <xdr:cNvPr id="4"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2280" y="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1028700</xdr:colOff>
      <xdr:row>0</xdr:row>
      <xdr:rowOff>0</xdr:rowOff>
    </xdr:from>
    <xdr:to>
      <xdr:col>9</xdr:col>
      <xdr:colOff>517980</xdr:colOff>
      <xdr:row>2</xdr:row>
      <xdr:rowOff>51050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90460" y="0"/>
          <a:ext cx="1440000" cy="86639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0</xdr:colOff>
      <xdr:row>0</xdr:row>
      <xdr:rowOff>542925</xdr:rowOff>
    </xdr:to>
    <xdr:pic>
      <xdr:nvPicPr>
        <xdr:cNvPr id="2"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26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746760</xdr:colOff>
      <xdr:row>0</xdr:row>
      <xdr:rowOff>0</xdr:rowOff>
    </xdr:from>
    <xdr:to>
      <xdr:col>11</xdr:col>
      <xdr:colOff>540840</xdr:colOff>
      <xdr:row>1</xdr:row>
      <xdr:rowOff>272030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14360" y="0"/>
          <a:ext cx="1440000" cy="86639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10215</xdr:colOff>
      <xdr:row>2</xdr:row>
      <xdr:rowOff>183906</xdr:rowOff>
    </xdr:to>
    <xdr:pic>
      <xdr:nvPicPr>
        <xdr:cNvPr id="2" name="Picture 6"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9955" y="0"/>
          <a:ext cx="12120" cy="526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1690255</xdr:colOff>
      <xdr:row>0</xdr:row>
      <xdr:rowOff>0</xdr:rowOff>
    </xdr:from>
    <xdr:to>
      <xdr:col>11</xdr:col>
      <xdr:colOff>407837</xdr:colOff>
      <xdr:row>4</xdr:row>
      <xdr:rowOff>76681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59637" y="0"/>
          <a:ext cx="1440000" cy="86639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670560</xdr:colOff>
      <xdr:row>0</xdr:row>
      <xdr:rowOff>15240</xdr:rowOff>
    </xdr:from>
    <xdr:to>
      <xdr:col>13</xdr:col>
      <xdr:colOff>540840</xdr:colOff>
      <xdr:row>2</xdr:row>
      <xdr:rowOff>81530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4600" y="15240"/>
          <a:ext cx="1440000" cy="866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2287905</xdr:colOff>
      <xdr:row>2</xdr:row>
      <xdr:rowOff>541020</xdr:rowOff>
    </xdr:from>
    <xdr:to>
      <xdr:col>2</xdr:col>
      <xdr:colOff>2318385</xdr:colOff>
      <xdr:row>3</xdr:row>
      <xdr:rowOff>2322195</xdr:rowOff>
    </xdr:to>
    <xdr:pic>
      <xdr:nvPicPr>
        <xdr:cNvPr id="32891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7905" y="2590800"/>
          <a:ext cx="47396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328915"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2</xdr:col>
      <xdr:colOff>2362200</xdr:colOff>
      <xdr:row>3</xdr:row>
      <xdr:rowOff>2354580</xdr:rowOff>
    </xdr:to>
    <xdr:sp macro="" textlink="">
      <xdr:nvSpPr>
        <xdr:cNvPr id="1025" name="AutoShape 1"/>
        <xdr:cNvSpPr>
          <a:spLocks noChangeAspect="1" noChangeArrowheads="1"/>
        </xdr:cNvSpPr>
      </xdr:nvSpPr>
      <xdr:spPr bwMode="auto">
        <a:xfrm>
          <a:off x="2331720" y="2621280"/>
          <a:ext cx="4739640" cy="23545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1310640</xdr:colOff>
      <xdr:row>0</xdr:row>
      <xdr:rowOff>213359</xdr:rowOff>
    </xdr:from>
    <xdr:to>
      <xdr:col>2</xdr:col>
      <xdr:colOff>1093200</xdr:colOff>
      <xdr:row>1</xdr:row>
      <xdr:rowOff>298171</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2360" y="213359"/>
          <a:ext cx="2160000" cy="150213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9525</xdr:colOff>
      <xdr:row>10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9240" y="338328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10</xdr:row>
      <xdr:rowOff>0</xdr:rowOff>
    </xdr:from>
    <xdr:ext cx="9525" cy="171450"/>
    <xdr:pic>
      <xdr:nvPicPr>
        <xdr:cNvPr id="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338328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12</xdr:col>
      <xdr:colOff>1661160</xdr:colOff>
      <xdr:row>0</xdr:row>
      <xdr:rowOff>0</xdr:rowOff>
    </xdr:from>
    <xdr:to>
      <xdr:col>13</xdr:col>
      <xdr:colOff>380820</xdr:colOff>
      <xdr:row>4</xdr:row>
      <xdr:rowOff>28190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26240" y="0"/>
          <a:ext cx="1440000" cy="86639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12700</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2820" y="594360"/>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101600</xdr:colOff>
      <xdr:row>0</xdr:row>
      <xdr:rowOff>0</xdr:rowOff>
    </xdr:from>
    <xdr:to>
      <xdr:col>10</xdr:col>
      <xdr:colOff>1541600</xdr:colOff>
      <xdr:row>2</xdr:row>
      <xdr:rowOff>66290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64700" y="0"/>
          <a:ext cx="1440000" cy="8663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2540</xdr:colOff>
      <xdr:row>0</xdr:row>
      <xdr:rowOff>542925</xdr:rowOff>
    </xdr:to>
    <xdr:pic>
      <xdr:nvPicPr>
        <xdr:cNvPr id="4"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662940</xdr:colOff>
      <xdr:row>0</xdr:row>
      <xdr:rowOff>0</xdr:rowOff>
    </xdr:from>
    <xdr:to>
      <xdr:col>12</xdr:col>
      <xdr:colOff>533220</xdr:colOff>
      <xdr:row>2</xdr:row>
      <xdr:rowOff>43430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95460" y="0"/>
          <a:ext cx="1440000" cy="86639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oneCellAnchor>
    <xdr:from>
      <xdr:col>13</xdr:col>
      <xdr:colOff>1276350</xdr:colOff>
      <xdr:row>1</xdr:row>
      <xdr:rowOff>0</xdr:rowOff>
    </xdr:from>
    <xdr:ext cx="12700" cy="171450"/>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7430" y="594360"/>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1285875</xdr:colOff>
      <xdr:row>1</xdr:row>
      <xdr:rowOff>0</xdr:rowOff>
    </xdr:from>
    <xdr:ext cx="1588" cy="430213"/>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5915" y="594360"/>
          <a:ext cx="1588" cy="430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1104900</xdr:colOff>
      <xdr:row>0</xdr:row>
      <xdr:rowOff>0</xdr:rowOff>
    </xdr:from>
    <xdr:ext cx="0" cy="542925"/>
    <xdr:pic>
      <xdr:nvPicPr>
        <xdr:cNvPr id="4" name="Picture 6"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070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1076325</xdr:colOff>
      <xdr:row>0</xdr:row>
      <xdr:rowOff>0</xdr:rowOff>
    </xdr:from>
    <xdr:ext cx="1587" cy="542925"/>
    <xdr:pic>
      <xdr:nvPicPr>
        <xdr:cNvPr id="5" name="Picture 8" descr="l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04045" y="0"/>
          <a:ext cx="158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11</xdr:col>
      <xdr:colOff>2050473</xdr:colOff>
      <xdr:row>0</xdr:row>
      <xdr:rowOff>0</xdr:rowOff>
    </xdr:from>
    <xdr:to>
      <xdr:col>12</xdr:col>
      <xdr:colOff>385785</xdr:colOff>
      <xdr:row>2</xdr:row>
      <xdr:rowOff>44585</xdr:rowOff>
    </xdr:to>
    <xdr:pic>
      <xdr:nvPicPr>
        <xdr:cNvPr id="7" name="Picture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268200" y="0"/>
          <a:ext cx="1438730" cy="86893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1076325</xdr:colOff>
      <xdr:row>0</xdr:row>
      <xdr:rowOff>0</xdr:rowOff>
    </xdr:from>
    <xdr:to>
      <xdr:col>12</xdr:col>
      <xdr:colOff>3810</xdr:colOff>
      <xdr:row>0</xdr:row>
      <xdr:rowOff>581025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11965" y="0"/>
          <a:ext cx="190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0</xdr:colOff>
      <xdr:row>0</xdr:row>
      <xdr:rowOff>542925</xdr:rowOff>
    </xdr:to>
    <xdr:pic>
      <xdr:nvPicPr>
        <xdr:cNvPr id="3"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100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1417320</xdr:colOff>
      <xdr:row>0</xdr:row>
      <xdr:rowOff>0</xdr:rowOff>
    </xdr:from>
    <xdr:to>
      <xdr:col>10</xdr:col>
      <xdr:colOff>524330</xdr:colOff>
      <xdr:row>2</xdr:row>
      <xdr:rowOff>45970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48800" y="0"/>
          <a:ext cx="1438730" cy="86893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1162050</xdr:colOff>
      <xdr:row>1</xdr:row>
      <xdr:rowOff>0</xdr:rowOff>
    </xdr:from>
    <xdr:to>
      <xdr:col>9</xdr:col>
      <xdr:colOff>1162050</xdr:colOff>
      <xdr:row>4</xdr:row>
      <xdr:rowOff>20955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5110" y="594360"/>
          <a:ext cx="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9</xdr:col>
      <xdr:colOff>1266825</xdr:colOff>
      <xdr:row>2</xdr:row>
      <xdr:rowOff>146685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988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2</xdr:row>
      <xdr:rowOff>184785</xdr:rowOff>
    </xdr:to>
    <xdr:pic>
      <xdr:nvPicPr>
        <xdr:cNvPr id="4"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78740"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2</xdr:row>
      <xdr:rowOff>146685</xdr:rowOff>
    </xdr:to>
    <xdr:pic>
      <xdr:nvPicPr>
        <xdr:cNvPr id="5" name="Picture 7"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787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2019300</xdr:colOff>
      <xdr:row>0</xdr:row>
      <xdr:rowOff>0</xdr:rowOff>
    </xdr:from>
    <xdr:to>
      <xdr:col>10</xdr:col>
      <xdr:colOff>356690</xdr:colOff>
      <xdr:row>4</xdr:row>
      <xdr:rowOff>30730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62360" y="0"/>
          <a:ext cx="1438730" cy="86893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95250</xdr:colOff>
      <xdr:row>0</xdr:row>
      <xdr:rowOff>0</xdr:rowOff>
    </xdr:from>
    <xdr:to>
      <xdr:col>0</xdr:col>
      <xdr:colOff>4838700</xdr:colOff>
      <xdr:row>1</xdr:row>
      <xdr:rowOff>28575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474345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2722</xdr:colOff>
      <xdr:row>0</xdr:row>
      <xdr:rowOff>542925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0235" y="0"/>
          <a:ext cx="462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2722</xdr:colOff>
      <xdr:row>0</xdr:row>
      <xdr:rowOff>542925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0235" y="0"/>
          <a:ext cx="462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660400</xdr:colOff>
      <xdr:row>0</xdr:row>
      <xdr:rowOff>0</xdr:rowOff>
    </xdr:from>
    <xdr:to>
      <xdr:col>12</xdr:col>
      <xdr:colOff>530680</xdr:colOff>
      <xdr:row>2</xdr:row>
      <xdr:rowOff>49780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46950" y="0"/>
          <a:ext cx="1438730" cy="86893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13</xdr:col>
      <xdr:colOff>1457325</xdr:colOff>
      <xdr:row>0</xdr:row>
      <xdr:rowOff>9525</xdr:rowOff>
    </xdr:from>
    <xdr:to>
      <xdr:col>14</xdr:col>
      <xdr:colOff>9524</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5345" y="9525"/>
          <a:ext cx="761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0</xdr:row>
      <xdr:rowOff>9525</xdr:rowOff>
    </xdr:from>
    <xdr:to>
      <xdr:col>14</xdr:col>
      <xdr:colOff>9524</xdr:colOff>
      <xdr:row>0</xdr:row>
      <xdr:rowOff>180975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79630" y="9525"/>
          <a:ext cx="1333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1057275</xdr:colOff>
      <xdr:row>0</xdr:row>
      <xdr:rowOff>47625</xdr:rowOff>
    </xdr:from>
    <xdr:to>
      <xdr:col>13</xdr:col>
      <xdr:colOff>693</xdr:colOff>
      <xdr:row>1</xdr:row>
      <xdr:rowOff>200891</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8115" y="47625"/>
          <a:ext cx="2598" cy="442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1648692</xdr:colOff>
      <xdr:row>0</xdr:row>
      <xdr:rowOff>124691</xdr:rowOff>
    </xdr:from>
    <xdr:to>
      <xdr:col>12</xdr:col>
      <xdr:colOff>365004</xdr:colOff>
      <xdr:row>4</xdr:row>
      <xdr:rowOff>58439</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106892" y="124691"/>
          <a:ext cx="1438730" cy="86893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7965" y="8153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542925</xdr:rowOff>
    </xdr:to>
    <xdr:pic>
      <xdr:nvPicPr>
        <xdr:cNvPr id="3"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86060" y="0"/>
          <a:ext cx="254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1035050</xdr:colOff>
      <xdr:row>0</xdr:row>
      <xdr:rowOff>0</xdr:rowOff>
    </xdr:from>
    <xdr:to>
      <xdr:col>9</xdr:col>
      <xdr:colOff>524330</xdr:colOff>
      <xdr:row>2</xdr:row>
      <xdr:rowOff>49780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86650" y="0"/>
          <a:ext cx="1438730" cy="8689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1968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37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82947" name="Object 3" hidden="1">
              <a:extLst>
                <a:ext uri="{63B3BB69-23CF-44E3-9099-C40C66FF867C}">
                  <a14:compatExt spid="_x0000_s82947"/>
                </a:ext>
              </a:extLst>
            </xdr:cNvPr>
            <xdr:cNvSpPr/>
          </xdr:nvSpPr>
          <xdr:spPr>
            <a:xfrm>
              <a:off x="0" y="0"/>
              <a:ext cx="0" cy="0"/>
            </a:xfrm>
            <a:prstGeom prst="rect">
              <a:avLst/>
            </a:prstGeom>
          </xdr:spPr>
        </xdr:sp>
        <xdr:clientData/>
      </xdr:twoCellAnchor>
    </mc:Choice>
    <mc:Fallback/>
  </mc:AlternateContent>
  <xdr:twoCellAnchor editAs="oneCell">
    <xdr:from>
      <xdr:col>3</xdr:col>
      <xdr:colOff>2811780</xdr:colOff>
      <xdr:row>0</xdr:row>
      <xdr:rowOff>0</xdr:rowOff>
    </xdr:from>
    <xdr:to>
      <xdr:col>4</xdr:col>
      <xdr:colOff>396060</xdr:colOff>
      <xdr:row>1</xdr:row>
      <xdr:rowOff>241550</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16140" y="0"/>
          <a:ext cx="1440000" cy="86639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51005" y="8153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8190" y="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2637</xdr:colOff>
      <xdr:row>0</xdr:row>
      <xdr:rowOff>209550</xdr:rowOff>
    </xdr:to>
    <xdr:pic>
      <xdr:nvPicPr>
        <xdr:cNvPr id="4" name="Picture 4"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9100" y="0"/>
          <a:ext cx="2637"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5"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8190" y="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1641231</xdr:colOff>
      <xdr:row>0</xdr:row>
      <xdr:rowOff>0</xdr:rowOff>
    </xdr:from>
    <xdr:to>
      <xdr:col>9</xdr:col>
      <xdr:colOff>371930</xdr:colOff>
      <xdr:row>2</xdr:row>
      <xdr:rowOff>54176</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79877" y="0"/>
          <a:ext cx="1438730" cy="86893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1457325</xdr:colOff>
      <xdr:row>1</xdr:row>
      <xdr:rowOff>0</xdr:rowOff>
    </xdr:from>
    <xdr:to>
      <xdr:col>15</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8000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1847850</xdr:colOff>
      <xdr:row>1</xdr:row>
      <xdr:rowOff>0</xdr:rowOff>
    </xdr:from>
    <xdr:to>
      <xdr:col>10</xdr:col>
      <xdr:colOff>0</xdr:colOff>
      <xdr:row>3</xdr:row>
      <xdr:rowOff>38100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4990" y="594360"/>
          <a:ext cx="381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0</xdr:row>
      <xdr:rowOff>0</xdr:rowOff>
    </xdr:from>
    <xdr:to>
      <xdr:col>10</xdr:col>
      <xdr:colOff>0</xdr:colOff>
      <xdr:row>1</xdr:row>
      <xdr:rowOff>0</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44990" y="0"/>
          <a:ext cx="381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1028700</xdr:colOff>
      <xdr:row>0</xdr:row>
      <xdr:rowOff>0</xdr:rowOff>
    </xdr:from>
    <xdr:to>
      <xdr:col>9</xdr:col>
      <xdr:colOff>516710</xdr:colOff>
      <xdr:row>2</xdr:row>
      <xdr:rowOff>53590</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47660" y="0"/>
          <a:ext cx="1438730" cy="86893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952500</xdr:colOff>
      <xdr:row>1</xdr:row>
      <xdr:rowOff>0</xdr:rowOff>
    </xdr:from>
    <xdr:to>
      <xdr:col>12</xdr:col>
      <xdr:colOff>0</xdr:colOff>
      <xdr:row>2</xdr:row>
      <xdr:rowOff>266700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2640" y="594360"/>
          <a:ext cx="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26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746760</xdr:colOff>
      <xdr:row>0</xdr:row>
      <xdr:rowOff>0</xdr:rowOff>
    </xdr:from>
    <xdr:to>
      <xdr:col>11</xdr:col>
      <xdr:colOff>539570</xdr:colOff>
      <xdr:row>2</xdr:row>
      <xdr:rowOff>250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14360" y="0"/>
          <a:ext cx="1438730" cy="86893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10</xdr:col>
      <xdr:colOff>1697181</xdr:colOff>
      <xdr:row>0</xdr:row>
      <xdr:rowOff>0</xdr:rowOff>
    </xdr:from>
    <xdr:to>
      <xdr:col>11</xdr:col>
      <xdr:colOff>413493</xdr:colOff>
      <xdr:row>4</xdr:row>
      <xdr:rowOff>44585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9236" y="0"/>
          <a:ext cx="1438730" cy="86893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9525</xdr:colOff>
      <xdr:row>4</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2880" y="125730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644236</xdr:colOff>
      <xdr:row>0</xdr:row>
      <xdr:rowOff>55418</xdr:rowOff>
    </xdr:from>
    <xdr:to>
      <xdr:col>13</xdr:col>
      <xdr:colOff>510475</xdr:colOff>
      <xdr:row>2</xdr:row>
      <xdr:rowOff>120784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1527" y="55418"/>
          <a:ext cx="1438730" cy="86893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12</xdr:col>
      <xdr:colOff>1662544</xdr:colOff>
      <xdr:row>0</xdr:row>
      <xdr:rowOff>0</xdr:rowOff>
    </xdr:from>
    <xdr:to>
      <xdr:col>13</xdr:col>
      <xdr:colOff>378856</xdr:colOff>
      <xdr:row>4</xdr:row>
      <xdr:rowOff>113857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26635" y="0"/>
          <a:ext cx="1438730" cy="86893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14760" y="34290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0</xdr:row>
      <xdr:rowOff>0</xdr:rowOff>
    </xdr:from>
    <xdr:to>
      <xdr:col>10</xdr:col>
      <xdr:colOff>1514930</xdr:colOff>
      <xdr:row>3</xdr:row>
      <xdr:rowOff>125980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12350" y="0"/>
          <a:ext cx="1438730" cy="86893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0</xdr:colOff>
      <xdr:row>0</xdr:row>
      <xdr:rowOff>542925</xdr:rowOff>
    </xdr:to>
    <xdr:pic>
      <xdr:nvPicPr>
        <xdr:cNvPr id="2"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13</xdr:col>
      <xdr:colOff>0</xdr:colOff>
      <xdr:row>0</xdr:row>
      <xdr:rowOff>542925</xdr:rowOff>
    </xdr:to>
    <xdr:pic>
      <xdr:nvPicPr>
        <xdr:cNvPr id="4"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640080</xdr:colOff>
      <xdr:row>0</xdr:row>
      <xdr:rowOff>0</xdr:rowOff>
    </xdr:from>
    <xdr:to>
      <xdr:col>12</xdr:col>
      <xdr:colOff>509090</xdr:colOff>
      <xdr:row>2</xdr:row>
      <xdr:rowOff>45970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72600" y="0"/>
          <a:ext cx="1438730" cy="86893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3</xdr:row>
      <xdr:rowOff>15464</xdr:rowOff>
    </xdr:to>
    <xdr:pic>
      <xdr:nvPicPr>
        <xdr:cNvPr id="2"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6640" y="0"/>
          <a:ext cx="0" cy="536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11</xdr:col>
      <xdr:colOff>1104900</xdr:colOff>
      <xdr:row>3</xdr:row>
      <xdr:rowOff>15464</xdr:rowOff>
    </xdr:to>
    <xdr:pic>
      <xdr:nvPicPr>
        <xdr:cNvPr id="4"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6640" y="0"/>
          <a:ext cx="0" cy="536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1433945</xdr:colOff>
      <xdr:row>0</xdr:row>
      <xdr:rowOff>0</xdr:rowOff>
    </xdr:from>
    <xdr:to>
      <xdr:col>12</xdr:col>
      <xdr:colOff>397792</xdr:colOff>
      <xdr:row>5</xdr:row>
      <xdr:rowOff>70908</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89672" y="0"/>
          <a:ext cx="1686265" cy="100609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1276350</xdr:colOff>
      <xdr:row>2</xdr:row>
      <xdr:rowOff>0</xdr:rowOff>
    </xdr:from>
    <xdr:to>
      <xdr:col>11</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5710" y="8229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1386840</xdr:colOff>
      <xdr:row>0</xdr:row>
      <xdr:rowOff>0</xdr:rowOff>
    </xdr:from>
    <xdr:to>
      <xdr:col>10</xdr:col>
      <xdr:colOff>352765</xdr:colOff>
      <xdr:row>2</xdr:row>
      <xdr:rowOff>183130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31680" y="0"/>
          <a:ext cx="1686265" cy="1006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790575</xdr:colOff>
      <xdr:row>0</xdr:row>
      <xdr:rowOff>66675</xdr:rowOff>
    </xdr:from>
    <xdr:to>
      <xdr:col>5</xdr:col>
      <xdr:colOff>0</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25" y="666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3566160</xdr:colOff>
      <xdr:row>0</xdr:row>
      <xdr:rowOff>0</xdr:rowOff>
    </xdr:from>
    <xdr:to>
      <xdr:col>4</xdr:col>
      <xdr:colOff>388440</xdr:colOff>
      <xdr:row>1</xdr:row>
      <xdr:rowOff>195830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27820" y="0"/>
          <a:ext cx="1440000" cy="86639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10795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12930" y="83820"/>
          <a:ext cx="146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4445</xdr:colOff>
      <xdr:row>3</xdr:row>
      <xdr:rowOff>34925</xdr:rowOff>
    </xdr:to>
    <xdr:pic>
      <xdr:nvPicPr>
        <xdr:cNvPr id="3"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12065" y="0"/>
          <a:ext cx="4445" cy="57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2540</xdr:colOff>
      <xdr:row>2</xdr:row>
      <xdr:rowOff>225425</xdr:rowOff>
    </xdr:to>
    <xdr:pic>
      <xdr:nvPicPr>
        <xdr:cNvPr id="4" name="Picture 5"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10160" y="0"/>
          <a:ext cx="2540" cy="53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1424940</xdr:colOff>
      <xdr:row>0</xdr:row>
      <xdr:rowOff>0</xdr:rowOff>
    </xdr:from>
    <xdr:to>
      <xdr:col>10</xdr:col>
      <xdr:colOff>390865</xdr:colOff>
      <xdr:row>5</xdr:row>
      <xdr:rowOff>38350</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287000" y="0"/>
          <a:ext cx="1686265" cy="100609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xdr:colOff>
      <xdr:row>0</xdr:row>
      <xdr:rowOff>2257425</xdr:rowOff>
    </xdr:to>
    <xdr:pic>
      <xdr:nvPicPr>
        <xdr:cNvPr id="33490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924425"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13</xdr:col>
      <xdr:colOff>1276350</xdr:colOff>
      <xdr:row>1</xdr:row>
      <xdr:rowOff>0</xdr:rowOff>
    </xdr:from>
    <xdr:to>
      <xdr:col>14</xdr:col>
      <xdr:colOff>9525</xdr:colOff>
      <xdr:row>1</xdr:row>
      <xdr:rowOff>171450</xdr:rowOff>
    </xdr:to>
    <xdr:pic>
      <xdr:nvPicPr>
        <xdr:cNvPr id="3088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4"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6"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426720</xdr:colOff>
      <xdr:row>0</xdr:row>
      <xdr:rowOff>0</xdr:rowOff>
    </xdr:from>
    <xdr:to>
      <xdr:col>12</xdr:col>
      <xdr:colOff>543265</xdr:colOff>
      <xdr:row>2</xdr:row>
      <xdr:rowOff>190750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24700" y="0"/>
          <a:ext cx="1686265" cy="100609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11283</xdr:colOff>
      <xdr:row>1</xdr:row>
      <xdr:rowOff>171450</xdr:rowOff>
    </xdr:to>
    <xdr:pic>
      <xdr:nvPicPr>
        <xdr:cNvPr id="30984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557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781</xdr:colOff>
      <xdr:row>2</xdr:row>
      <xdr:rowOff>154598</xdr:rowOff>
    </xdr:to>
    <xdr:pic>
      <xdr:nvPicPr>
        <xdr:cNvPr id="309846"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781</xdr:colOff>
      <xdr:row>2</xdr:row>
      <xdr:rowOff>154598</xdr:rowOff>
    </xdr:to>
    <xdr:pic>
      <xdr:nvPicPr>
        <xdr:cNvPr id="30984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1386840</xdr:colOff>
      <xdr:row>0</xdr:row>
      <xdr:rowOff>0</xdr:rowOff>
    </xdr:from>
    <xdr:to>
      <xdr:col>12</xdr:col>
      <xdr:colOff>352765</xdr:colOff>
      <xdr:row>4</xdr:row>
      <xdr:rowOff>76450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22180" y="0"/>
          <a:ext cx="1686265" cy="100609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9525</xdr:colOff>
      <xdr:row>12</xdr:row>
      <xdr:rowOff>152400</xdr:rowOff>
    </xdr:to>
    <xdr:pic>
      <xdr:nvPicPr>
        <xdr:cNvPr id="31094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225" y="2628900"/>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1276350</xdr:colOff>
      <xdr:row>1</xdr:row>
      <xdr:rowOff>0</xdr:rowOff>
    </xdr:from>
    <xdr:to>
      <xdr:col>10</xdr:col>
      <xdr:colOff>9525</xdr:colOff>
      <xdr:row>1</xdr:row>
      <xdr:rowOff>171450</xdr:rowOff>
    </xdr:to>
    <xdr:pic>
      <xdr:nvPicPr>
        <xdr:cNvPr id="31094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69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3518</xdr:colOff>
      <xdr:row>0</xdr:row>
      <xdr:rowOff>542925</xdr:rowOff>
    </xdr:to>
    <xdr:pic>
      <xdr:nvPicPr>
        <xdr:cNvPr id="310949" name="Picture 9"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775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820615</xdr:colOff>
      <xdr:row>0</xdr:row>
      <xdr:rowOff>0</xdr:rowOff>
    </xdr:from>
    <xdr:to>
      <xdr:col>9</xdr:col>
      <xdr:colOff>554988</xdr:colOff>
      <xdr:row>1</xdr:row>
      <xdr:rowOff>185475</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760677" y="0"/>
          <a:ext cx="1686265" cy="100609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9526</xdr:colOff>
      <xdr:row>12</xdr:row>
      <xdr:rowOff>228600</xdr:rowOff>
    </xdr:to>
    <xdr:pic>
      <xdr:nvPicPr>
        <xdr:cNvPr id="31197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0" y="24955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3907</xdr:colOff>
      <xdr:row>0</xdr:row>
      <xdr:rowOff>542925</xdr:rowOff>
    </xdr:to>
    <xdr:pic>
      <xdr:nvPicPr>
        <xdr:cNvPr id="311972"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253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1801091</xdr:colOff>
      <xdr:row>0</xdr:row>
      <xdr:rowOff>0</xdr:rowOff>
    </xdr:from>
    <xdr:to>
      <xdr:col>9</xdr:col>
      <xdr:colOff>383937</xdr:colOff>
      <xdr:row>1</xdr:row>
      <xdr:rowOff>195599</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31036" y="0"/>
          <a:ext cx="1686265" cy="100609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9</xdr:col>
      <xdr:colOff>1171575</xdr:colOff>
      <xdr:row>0</xdr:row>
      <xdr:rowOff>0</xdr:rowOff>
    </xdr:from>
    <xdr:to>
      <xdr:col>10</xdr:col>
      <xdr:colOff>0</xdr:colOff>
      <xdr:row>1</xdr:row>
      <xdr:rowOff>0</xdr:rowOff>
    </xdr:to>
    <xdr:pic>
      <xdr:nvPicPr>
        <xdr:cNvPr id="312841"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1143000</xdr:colOff>
      <xdr:row>0</xdr:row>
      <xdr:rowOff>0</xdr:rowOff>
    </xdr:from>
    <xdr:to>
      <xdr:col>13</xdr:col>
      <xdr:colOff>0</xdr:colOff>
      <xdr:row>1</xdr:row>
      <xdr:rowOff>0</xdr:rowOff>
    </xdr:to>
    <xdr:pic>
      <xdr:nvPicPr>
        <xdr:cNvPr id="312842"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2530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830580</xdr:colOff>
      <xdr:row>0</xdr:row>
      <xdr:rowOff>0</xdr:rowOff>
    </xdr:from>
    <xdr:to>
      <xdr:col>9</xdr:col>
      <xdr:colOff>566125</xdr:colOff>
      <xdr:row>2</xdr:row>
      <xdr:rowOff>129790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49540" y="0"/>
          <a:ext cx="1686265" cy="100609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5443</xdr:colOff>
      <xdr:row>0</xdr:row>
      <xdr:rowOff>542925</xdr:rowOff>
    </xdr:to>
    <xdr:pic>
      <xdr:nvPicPr>
        <xdr:cNvPr id="33192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512618</xdr:colOff>
      <xdr:row>0</xdr:row>
      <xdr:rowOff>6927</xdr:rowOff>
    </xdr:from>
    <xdr:to>
      <xdr:col>11</xdr:col>
      <xdr:colOff>550192</xdr:colOff>
      <xdr:row>2</xdr:row>
      <xdr:rowOff>140181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55527" y="6927"/>
          <a:ext cx="1686265" cy="100609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13</xdr:col>
      <xdr:colOff>9525</xdr:colOff>
      <xdr:row>1</xdr:row>
      <xdr:rowOff>171450</xdr:rowOff>
    </xdr:to>
    <xdr:pic>
      <xdr:nvPicPr>
        <xdr:cNvPr id="31371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1461655</xdr:colOff>
      <xdr:row>1</xdr:row>
      <xdr:rowOff>34636</xdr:rowOff>
    </xdr:from>
    <xdr:to>
      <xdr:col>11</xdr:col>
      <xdr:colOff>425502</xdr:colOff>
      <xdr:row>5</xdr:row>
      <xdr:rowOff>174816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85219" y="159327"/>
          <a:ext cx="1686265" cy="100609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15</xdr:col>
      <xdr:colOff>1276350</xdr:colOff>
      <xdr:row>1</xdr:row>
      <xdr:rowOff>0</xdr:rowOff>
    </xdr:from>
    <xdr:to>
      <xdr:col>16</xdr:col>
      <xdr:colOff>9525</xdr:colOff>
      <xdr:row>1</xdr:row>
      <xdr:rowOff>171450</xdr:rowOff>
    </xdr:to>
    <xdr:pic>
      <xdr:nvPicPr>
        <xdr:cNvPr id="31495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2"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4"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266700</xdr:colOff>
      <xdr:row>0</xdr:row>
      <xdr:rowOff>0</xdr:rowOff>
    </xdr:from>
    <xdr:to>
      <xdr:col>13</xdr:col>
      <xdr:colOff>384515</xdr:colOff>
      <xdr:row>2</xdr:row>
      <xdr:rowOff>205990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63100" y="0"/>
          <a:ext cx="1686265" cy="1006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3093720</xdr:colOff>
      <xdr:row>0</xdr:row>
      <xdr:rowOff>53340</xdr:rowOff>
    </xdr:from>
    <xdr:to>
      <xdr:col>4</xdr:col>
      <xdr:colOff>1150440</xdr:colOff>
      <xdr:row>0</xdr:row>
      <xdr:rowOff>919730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9100" y="53340"/>
          <a:ext cx="1440000" cy="86639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14</xdr:col>
      <xdr:colOff>9525</xdr:colOff>
      <xdr:row>1</xdr:row>
      <xdr:rowOff>171450</xdr:rowOff>
    </xdr:to>
    <xdr:pic>
      <xdr:nvPicPr>
        <xdr:cNvPr id="31590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015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12</xdr:col>
      <xdr:colOff>1485900</xdr:colOff>
      <xdr:row>1</xdr:row>
      <xdr:rowOff>161925</xdr:rowOff>
    </xdr:to>
    <xdr:pic>
      <xdr:nvPicPr>
        <xdr:cNvPr id="315910"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38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1244600</xdr:colOff>
      <xdr:row>0</xdr:row>
      <xdr:rowOff>0</xdr:rowOff>
    </xdr:from>
    <xdr:to>
      <xdr:col>13</xdr:col>
      <xdr:colOff>365465</xdr:colOff>
      <xdr:row>3</xdr:row>
      <xdr:rowOff>193290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601450" y="0"/>
          <a:ext cx="1686265" cy="100609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9525</xdr:colOff>
      <xdr:row>1</xdr:row>
      <xdr:rowOff>171450</xdr:rowOff>
    </xdr:to>
    <xdr:pic>
      <xdr:nvPicPr>
        <xdr:cNvPr id="3329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14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1606550</xdr:colOff>
      <xdr:row>0</xdr:row>
      <xdr:rowOff>0</xdr:rowOff>
    </xdr:from>
    <xdr:to>
      <xdr:col>10</xdr:col>
      <xdr:colOff>1495765</xdr:colOff>
      <xdr:row>3</xdr:row>
      <xdr:rowOff>9140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13900" y="0"/>
          <a:ext cx="1686265" cy="100609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4396</xdr:colOff>
      <xdr:row>0</xdr:row>
      <xdr:rowOff>542925</xdr:rowOff>
    </xdr:to>
    <xdr:pic>
      <xdr:nvPicPr>
        <xdr:cNvPr id="333969" name="Picture 6"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61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477981</xdr:colOff>
      <xdr:row>0</xdr:row>
      <xdr:rowOff>0</xdr:rowOff>
    </xdr:from>
    <xdr:to>
      <xdr:col>13</xdr:col>
      <xdr:colOff>9864</xdr:colOff>
      <xdr:row>2</xdr:row>
      <xdr:rowOff>181745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40981" y="0"/>
          <a:ext cx="1686265" cy="100609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2</xdr:row>
      <xdr:rowOff>172316</xdr:rowOff>
    </xdr:to>
    <xdr:pic>
      <xdr:nvPicPr>
        <xdr:cNvPr id="330957"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1</xdr:row>
      <xdr:rowOff>0</xdr:rowOff>
    </xdr:from>
    <xdr:to>
      <xdr:col>11</xdr:col>
      <xdr:colOff>1104900</xdr:colOff>
      <xdr:row>3</xdr:row>
      <xdr:rowOff>114300</xdr:rowOff>
    </xdr:to>
    <xdr:pic>
      <xdr:nvPicPr>
        <xdr:cNvPr id="330959"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00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1025238</xdr:colOff>
      <xdr:row>1</xdr:row>
      <xdr:rowOff>0</xdr:rowOff>
    </xdr:from>
    <xdr:to>
      <xdr:col>12</xdr:col>
      <xdr:colOff>377012</xdr:colOff>
      <xdr:row>5</xdr:row>
      <xdr:rowOff>174818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41183" y="346364"/>
          <a:ext cx="1686265" cy="100609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9</xdr:col>
      <xdr:colOff>1165860</xdr:colOff>
      <xdr:row>0</xdr:row>
      <xdr:rowOff>0</xdr:rowOff>
    </xdr:from>
    <xdr:to>
      <xdr:col>10</xdr:col>
      <xdr:colOff>520405</xdr:colOff>
      <xdr:row>2</xdr:row>
      <xdr:rowOff>183130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84080" y="0"/>
          <a:ext cx="1686265" cy="100609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9525</xdr:colOff>
      <xdr:row>1</xdr:row>
      <xdr:rowOff>171450</xdr:rowOff>
    </xdr:to>
    <xdr:pic>
      <xdr:nvPicPr>
        <xdr:cNvPr id="31707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013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1076325</xdr:colOff>
      <xdr:row>0</xdr:row>
      <xdr:rowOff>0</xdr:rowOff>
    </xdr:from>
    <xdr:to>
      <xdr:col>12</xdr:col>
      <xdr:colOff>5196</xdr:colOff>
      <xdr:row>3</xdr:row>
      <xdr:rowOff>66675</xdr:rowOff>
    </xdr:to>
    <xdr:pic>
      <xdr:nvPicPr>
        <xdr:cNvPr id="31707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3810</xdr:colOff>
      <xdr:row>3</xdr:row>
      <xdr:rowOff>28575</xdr:rowOff>
    </xdr:to>
    <xdr:pic>
      <xdr:nvPicPr>
        <xdr:cNvPr id="317079" name="Picture 5"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1052945</xdr:colOff>
      <xdr:row>0</xdr:row>
      <xdr:rowOff>0</xdr:rowOff>
    </xdr:from>
    <xdr:to>
      <xdr:col>10</xdr:col>
      <xdr:colOff>404719</xdr:colOff>
      <xdr:row>5</xdr:row>
      <xdr:rowOff>63981</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40636" y="0"/>
          <a:ext cx="1686265" cy="1006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172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xdr:colOff>
      <xdr:row>0</xdr:row>
      <xdr:rowOff>45720</xdr:rowOff>
    </xdr:from>
    <xdr:to>
      <xdr:col>4</xdr:col>
      <xdr:colOff>1493340</xdr:colOff>
      <xdr:row>1</xdr:row>
      <xdr:rowOff>287270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82000" y="45720"/>
          <a:ext cx="1440000" cy="8663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27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3086100</xdr:colOff>
      <xdr:row>0</xdr:row>
      <xdr:rowOff>91440</xdr:rowOff>
    </xdr:from>
    <xdr:to>
      <xdr:col>4</xdr:col>
      <xdr:colOff>1142820</xdr:colOff>
      <xdr:row>0</xdr:row>
      <xdr:rowOff>957830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1480" y="91440"/>
          <a:ext cx="1440000" cy="8663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0</xdr:row>
      <xdr:rowOff>38100</xdr:rowOff>
    </xdr:from>
    <xdr:to>
      <xdr:col>0</xdr:col>
      <xdr:colOff>4791075</xdr:colOff>
      <xdr:row>0</xdr:row>
      <xdr:rowOff>2971800</xdr:rowOff>
    </xdr:to>
    <xdr:pic>
      <xdr:nvPicPr>
        <xdr:cNvPr id="29111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472440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1438275</xdr:colOff>
      <xdr:row>0</xdr:row>
      <xdr:rowOff>0</xdr:rowOff>
    </xdr:from>
    <xdr:to>
      <xdr:col>3</xdr:col>
      <xdr:colOff>9525</xdr:colOff>
      <xdr:row>0</xdr:row>
      <xdr:rowOff>180975</xdr:rowOff>
    </xdr:to>
    <xdr:pic>
      <xdr:nvPicPr>
        <xdr:cNvPr id="291118"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1127760</xdr:colOff>
      <xdr:row>0</xdr:row>
      <xdr:rowOff>0</xdr:rowOff>
    </xdr:from>
    <xdr:to>
      <xdr:col>9</xdr:col>
      <xdr:colOff>617040</xdr:colOff>
      <xdr:row>1</xdr:row>
      <xdr:rowOff>272030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65720" y="0"/>
          <a:ext cx="1440000" cy="8663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21" workbookViewId="0"/>
  </sheetViews>
  <sheetFormatPr defaultRowHeight="14.25"/>
  <sheetData/>
  <printOptions horizontalCentered="1" verticalCentered="1"/>
  <pageMargins left="0" right="0" top="0" bottom="0"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93"/>
  <sheetViews>
    <sheetView tabSelected="1" view="pageBreakPreview" zoomScale="120" zoomScaleNormal="140" zoomScaleSheetLayoutView="120" workbookViewId="0"/>
  </sheetViews>
  <sheetFormatPr defaultColWidth="9.125" defaultRowHeight="14.25"/>
  <cols>
    <col min="1" max="1" width="7.75" style="14" customWidth="1"/>
    <col min="2" max="2" width="39.75" style="7" customWidth="1"/>
    <col min="3" max="3" width="9.625" style="7" customWidth="1"/>
    <col min="4" max="4" width="6.625" style="7" customWidth="1"/>
    <col min="5" max="5" width="9.625" style="7" customWidth="1"/>
    <col min="6" max="6" width="6.625" style="7" customWidth="1"/>
    <col min="7" max="7" width="9.625" style="7" customWidth="1"/>
    <col min="8" max="8" width="6.625" style="7" customWidth="1"/>
    <col min="9" max="9" width="39.75" style="7" customWidth="1"/>
    <col min="10" max="10" width="7.75" style="7" customWidth="1"/>
    <col min="11" max="16384" width="9.125" style="7"/>
  </cols>
  <sheetData>
    <row r="1" spans="1:11" s="3" customFormat="1" ht="27" customHeight="1">
      <c r="A1" s="427"/>
      <c r="B1" s="427"/>
      <c r="C1" s="427"/>
      <c r="D1" s="427"/>
      <c r="E1" s="427"/>
      <c r="F1" s="427"/>
      <c r="G1" s="427"/>
      <c r="H1" s="427"/>
      <c r="I1" s="427"/>
      <c r="J1" s="427"/>
      <c r="K1" s="6"/>
    </row>
    <row r="2" spans="1:11" ht="19.5" customHeight="1">
      <c r="A2" s="11"/>
      <c r="B2" s="428" t="s">
        <v>202</v>
      </c>
      <c r="C2" s="428"/>
      <c r="D2" s="428"/>
      <c r="E2" s="428"/>
      <c r="F2" s="428"/>
      <c r="G2" s="428"/>
      <c r="H2" s="428"/>
      <c r="I2" s="428"/>
    </row>
    <row r="3" spans="1:11" ht="18.75" customHeight="1">
      <c r="A3" s="11"/>
      <c r="B3" s="428" t="s">
        <v>101</v>
      </c>
      <c r="C3" s="428"/>
      <c r="D3" s="428"/>
      <c r="E3" s="428"/>
      <c r="F3" s="428"/>
      <c r="G3" s="428"/>
      <c r="H3" s="428"/>
      <c r="I3" s="428"/>
    </row>
    <row r="4" spans="1:11" ht="18.75" customHeight="1">
      <c r="A4" s="426" t="s">
        <v>656</v>
      </c>
      <c r="B4" s="426"/>
      <c r="C4" s="426"/>
      <c r="D4" s="426"/>
      <c r="E4" s="426"/>
      <c r="F4" s="426"/>
      <c r="G4" s="426"/>
      <c r="H4" s="426"/>
      <c r="I4" s="426"/>
      <c r="J4" s="426"/>
    </row>
    <row r="5" spans="1:11" ht="18.75" customHeight="1">
      <c r="A5" s="11"/>
      <c r="B5" s="426" t="s">
        <v>203</v>
      </c>
      <c r="C5" s="426"/>
      <c r="D5" s="426"/>
      <c r="E5" s="426"/>
      <c r="F5" s="426"/>
      <c r="G5" s="426"/>
      <c r="H5" s="426"/>
      <c r="I5" s="426"/>
    </row>
    <row r="6" spans="1:11" ht="18.75" customHeight="1">
      <c r="A6" s="11"/>
      <c r="B6" s="426" t="s">
        <v>415</v>
      </c>
      <c r="C6" s="426"/>
      <c r="D6" s="426"/>
      <c r="E6" s="426"/>
      <c r="F6" s="426"/>
      <c r="G6" s="426"/>
      <c r="H6" s="426"/>
      <c r="I6" s="426"/>
    </row>
    <row r="7" spans="1:11" ht="18.75" customHeight="1">
      <c r="A7" s="426" t="s">
        <v>657</v>
      </c>
      <c r="B7" s="426"/>
      <c r="C7" s="426"/>
      <c r="D7" s="426"/>
      <c r="E7" s="426"/>
      <c r="F7" s="426"/>
      <c r="G7" s="426"/>
      <c r="H7" s="426"/>
      <c r="I7" s="426"/>
      <c r="J7" s="426"/>
    </row>
    <row r="8" spans="1:11" ht="20.25" customHeight="1">
      <c r="A8" s="448" t="s">
        <v>659</v>
      </c>
      <c r="B8" s="448"/>
      <c r="C8" s="433">
        <v>2017</v>
      </c>
      <c r="D8" s="433"/>
      <c r="E8" s="433"/>
      <c r="F8" s="433"/>
      <c r="G8" s="433"/>
      <c r="H8" s="433"/>
      <c r="I8" s="449" t="s">
        <v>223</v>
      </c>
      <c r="J8" s="449"/>
    </row>
    <row r="9" spans="1:11" customFormat="1" ht="23.25" customHeight="1">
      <c r="A9" s="435" t="s">
        <v>442</v>
      </c>
      <c r="B9" s="438" t="s">
        <v>210</v>
      </c>
      <c r="C9" s="441" t="s">
        <v>443</v>
      </c>
      <c r="D9" s="442"/>
      <c r="E9" s="441" t="s">
        <v>205</v>
      </c>
      <c r="F9" s="441"/>
      <c r="G9" s="441" t="s">
        <v>206</v>
      </c>
      <c r="H9" s="441"/>
      <c r="I9" s="441" t="s">
        <v>215</v>
      </c>
      <c r="J9" s="441"/>
    </row>
    <row r="10" spans="1:11" customFormat="1" ht="27" customHeight="1">
      <c r="A10" s="436"/>
      <c r="B10" s="439"/>
      <c r="C10" s="443" t="s">
        <v>207</v>
      </c>
      <c r="D10" s="443"/>
      <c r="E10" s="446" t="s">
        <v>208</v>
      </c>
      <c r="F10" s="446"/>
      <c r="G10" s="446" t="s">
        <v>209</v>
      </c>
      <c r="H10" s="446"/>
      <c r="I10" s="444"/>
      <c r="J10" s="444"/>
    </row>
    <row r="11" spans="1:11" customFormat="1" ht="16.5" customHeight="1">
      <c r="A11" s="436"/>
      <c r="B11" s="439"/>
      <c r="C11" s="320" t="s">
        <v>211</v>
      </c>
      <c r="D11" s="320" t="s">
        <v>212</v>
      </c>
      <c r="E11" s="289" t="s">
        <v>211</v>
      </c>
      <c r="F11" s="289" t="s">
        <v>212</v>
      </c>
      <c r="G11" s="289" t="s">
        <v>211</v>
      </c>
      <c r="H11" s="289" t="s">
        <v>212</v>
      </c>
      <c r="I11" s="444"/>
      <c r="J11" s="444"/>
    </row>
    <row r="12" spans="1:11" customFormat="1" ht="16.5" customHeight="1">
      <c r="A12" s="437"/>
      <c r="B12" s="440"/>
      <c r="C12" s="57" t="s">
        <v>213</v>
      </c>
      <c r="D12" s="321" t="s">
        <v>214</v>
      </c>
      <c r="E12" s="291" t="s">
        <v>213</v>
      </c>
      <c r="F12" s="291" t="s">
        <v>214</v>
      </c>
      <c r="G12" s="291" t="s">
        <v>213</v>
      </c>
      <c r="H12" s="291" t="s">
        <v>214</v>
      </c>
      <c r="I12" s="445"/>
      <c r="J12" s="445"/>
    </row>
    <row r="13" spans="1:11" customFormat="1" ht="20.25" thickBot="1">
      <c r="A13" s="54">
        <v>4511</v>
      </c>
      <c r="B13" s="58" t="s">
        <v>559</v>
      </c>
      <c r="C13" s="207">
        <f t="shared" ref="C13:D17" si="0">G13+E13</f>
        <v>11716</v>
      </c>
      <c r="D13" s="207">
        <f t="shared" si="0"/>
        <v>64</v>
      </c>
      <c r="E13" s="324" t="s">
        <v>775</v>
      </c>
      <c r="F13" s="324" t="s">
        <v>776</v>
      </c>
      <c r="G13" s="324">
        <v>84</v>
      </c>
      <c r="H13" s="324" t="s">
        <v>778</v>
      </c>
      <c r="I13" s="450" t="s">
        <v>558</v>
      </c>
      <c r="J13" s="450"/>
    </row>
    <row r="14" spans="1:11" customFormat="1" ht="20.25" thickBot="1">
      <c r="A14" s="56">
        <v>4512</v>
      </c>
      <c r="B14" s="59" t="s">
        <v>560</v>
      </c>
      <c r="C14" s="208">
        <f t="shared" ref="C14:C15" si="1">G14+E14</f>
        <v>1354</v>
      </c>
      <c r="D14" s="208">
        <f t="shared" ref="D14:D15" si="2">H14+F14</f>
        <v>115</v>
      </c>
      <c r="E14" s="325" t="s">
        <v>779</v>
      </c>
      <c r="F14" s="325" t="s">
        <v>780</v>
      </c>
      <c r="G14" s="325" t="s">
        <v>781</v>
      </c>
      <c r="H14" s="325" t="s">
        <v>782</v>
      </c>
      <c r="I14" s="451" t="s">
        <v>561</v>
      </c>
      <c r="J14" s="451"/>
    </row>
    <row r="15" spans="1:11" customFormat="1" ht="20.25" thickBot="1">
      <c r="A15" s="54">
        <v>4519</v>
      </c>
      <c r="B15" s="58" t="s">
        <v>920</v>
      </c>
      <c r="C15" s="304">
        <f t="shared" si="1"/>
        <v>23</v>
      </c>
      <c r="D15" s="304">
        <f t="shared" si="2"/>
        <v>2</v>
      </c>
      <c r="E15" s="324" t="s">
        <v>783</v>
      </c>
      <c r="F15" s="324" t="s">
        <v>784</v>
      </c>
      <c r="G15" s="324" t="s">
        <v>785</v>
      </c>
      <c r="H15" s="324" t="s">
        <v>785</v>
      </c>
      <c r="I15" s="450" t="s">
        <v>921</v>
      </c>
      <c r="J15" s="450"/>
    </row>
    <row r="16" spans="1:11" customFormat="1" ht="20.25" thickBot="1">
      <c r="A16" s="56">
        <v>4531</v>
      </c>
      <c r="B16" s="59" t="s">
        <v>562</v>
      </c>
      <c r="C16" s="208">
        <f t="shared" si="0"/>
        <v>6496</v>
      </c>
      <c r="D16" s="208">
        <f t="shared" si="0"/>
        <v>415</v>
      </c>
      <c r="E16" s="325" t="s">
        <v>786</v>
      </c>
      <c r="F16" s="325" t="s">
        <v>787</v>
      </c>
      <c r="G16" s="325">
        <v>1400</v>
      </c>
      <c r="H16" s="325" t="s">
        <v>788</v>
      </c>
      <c r="I16" s="451" t="s">
        <v>608</v>
      </c>
      <c r="J16" s="451"/>
    </row>
    <row r="17" spans="1:10" customFormat="1" ht="15" thickBot="1">
      <c r="A17" s="54">
        <v>4532</v>
      </c>
      <c r="B17" s="58" t="s">
        <v>563</v>
      </c>
      <c r="C17" s="304">
        <f t="shared" si="0"/>
        <v>394</v>
      </c>
      <c r="D17" s="304">
        <f t="shared" si="0"/>
        <v>20</v>
      </c>
      <c r="E17" s="324" t="s">
        <v>789</v>
      </c>
      <c r="F17" s="324" t="s">
        <v>790</v>
      </c>
      <c r="G17" s="324" t="s">
        <v>791</v>
      </c>
      <c r="H17" s="324" t="s">
        <v>792</v>
      </c>
      <c r="I17" s="450" t="s">
        <v>607</v>
      </c>
      <c r="J17" s="450"/>
    </row>
    <row r="18" spans="1:10" customFormat="1" ht="20.25" thickBot="1">
      <c r="A18" s="56">
        <v>4539</v>
      </c>
      <c r="B18" s="59" t="s">
        <v>564</v>
      </c>
      <c r="C18" s="208">
        <f t="shared" ref="C18:C70" si="3">G18+E18</f>
        <v>47</v>
      </c>
      <c r="D18" s="208">
        <f t="shared" ref="D18:D70" si="4">H18+F18</f>
        <v>7</v>
      </c>
      <c r="E18" s="325" t="s">
        <v>793</v>
      </c>
      <c r="F18" s="325" t="s">
        <v>794</v>
      </c>
      <c r="G18" s="325" t="s">
        <v>795</v>
      </c>
      <c r="H18" s="325" t="s">
        <v>796</v>
      </c>
      <c r="I18" s="451" t="s">
        <v>606</v>
      </c>
      <c r="J18" s="451"/>
    </row>
    <row r="19" spans="1:10" customFormat="1" ht="15" thickBot="1">
      <c r="A19" s="54">
        <v>4610</v>
      </c>
      <c r="B19" s="58" t="s">
        <v>539</v>
      </c>
      <c r="C19" s="304">
        <f t="shared" si="3"/>
        <v>3130</v>
      </c>
      <c r="D19" s="304">
        <f t="shared" si="4"/>
        <v>43</v>
      </c>
      <c r="E19" s="324" t="s">
        <v>797</v>
      </c>
      <c r="F19" s="324" t="s">
        <v>798</v>
      </c>
      <c r="G19" s="324">
        <v>57</v>
      </c>
      <c r="H19" s="324">
        <v>13</v>
      </c>
      <c r="I19" s="450" t="s">
        <v>548</v>
      </c>
      <c r="J19" s="450"/>
    </row>
    <row r="20" spans="1:10" customFormat="1" ht="15" thickBot="1">
      <c r="A20" s="56">
        <v>4620</v>
      </c>
      <c r="B20" s="59" t="s">
        <v>565</v>
      </c>
      <c r="C20" s="208">
        <f t="shared" si="3"/>
        <v>2294</v>
      </c>
      <c r="D20" s="208">
        <f t="shared" si="4"/>
        <v>150</v>
      </c>
      <c r="E20" s="325" t="s">
        <v>800</v>
      </c>
      <c r="F20" s="325" t="s">
        <v>798</v>
      </c>
      <c r="G20" s="325" t="s">
        <v>801</v>
      </c>
      <c r="H20" s="325" t="s">
        <v>802</v>
      </c>
      <c r="I20" s="451" t="s">
        <v>605</v>
      </c>
      <c r="J20" s="451"/>
    </row>
    <row r="21" spans="1:10" customFormat="1" ht="15" thickBot="1">
      <c r="A21" s="54">
        <v>4631</v>
      </c>
      <c r="B21" s="58" t="s">
        <v>540</v>
      </c>
      <c r="C21" s="304">
        <f t="shared" si="3"/>
        <v>377</v>
      </c>
      <c r="D21" s="304">
        <f t="shared" si="4"/>
        <v>20</v>
      </c>
      <c r="E21" s="324" t="s">
        <v>803</v>
      </c>
      <c r="F21" s="324" t="s">
        <v>792</v>
      </c>
      <c r="G21" s="324" t="s">
        <v>804</v>
      </c>
      <c r="H21" s="324" t="s">
        <v>790</v>
      </c>
      <c r="I21" s="450" t="s">
        <v>549</v>
      </c>
      <c r="J21" s="450"/>
    </row>
    <row r="22" spans="1:10" customFormat="1" ht="15" thickBot="1">
      <c r="A22" s="56">
        <v>4632</v>
      </c>
      <c r="B22" s="59" t="s">
        <v>609</v>
      </c>
      <c r="C22" s="208">
        <f t="shared" si="3"/>
        <v>6024</v>
      </c>
      <c r="D22" s="208">
        <f t="shared" si="4"/>
        <v>98</v>
      </c>
      <c r="E22" s="325" t="s">
        <v>805</v>
      </c>
      <c r="F22" s="325" t="s">
        <v>806</v>
      </c>
      <c r="G22" s="325" t="s">
        <v>807</v>
      </c>
      <c r="H22" s="325" t="s">
        <v>808</v>
      </c>
      <c r="I22" s="451" t="s">
        <v>604</v>
      </c>
      <c r="J22" s="451"/>
    </row>
    <row r="23" spans="1:10" customFormat="1" ht="19.899999999999999" customHeight="1" thickBot="1">
      <c r="A23" s="54">
        <v>4641</v>
      </c>
      <c r="B23" s="58" t="s">
        <v>610</v>
      </c>
      <c r="C23" s="304">
        <f t="shared" si="3"/>
        <v>1153</v>
      </c>
      <c r="D23" s="304">
        <f t="shared" si="4"/>
        <v>39</v>
      </c>
      <c r="E23" s="324" t="s">
        <v>809</v>
      </c>
      <c r="F23" s="324" t="s">
        <v>810</v>
      </c>
      <c r="G23" s="324" t="s">
        <v>811</v>
      </c>
      <c r="H23" s="324" t="s">
        <v>798</v>
      </c>
      <c r="I23" s="450" t="s">
        <v>603</v>
      </c>
      <c r="J23" s="450"/>
    </row>
    <row r="24" spans="1:10" customFormat="1" ht="19.899999999999999" customHeight="1" thickBot="1">
      <c r="A24" s="56">
        <v>4647</v>
      </c>
      <c r="B24" s="59" t="s">
        <v>611</v>
      </c>
      <c r="C24" s="208">
        <f t="shared" si="3"/>
        <v>1921</v>
      </c>
      <c r="D24" s="208">
        <f t="shared" si="4"/>
        <v>52</v>
      </c>
      <c r="E24" s="325" t="s">
        <v>812</v>
      </c>
      <c r="F24" s="325" t="s">
        <v>798</v>
      </c>
      <c r="G24" s="325" t="s">
        <v>813</v>
      </c>
      <c r="H24" s="325" t="s">
        <v>814</v>
      </c>
      <c r="I24" s="451" t="s">
        <v>602</v>
      </c>
      <c r="J24" s="451"/>
    </row>
    <row r="25" spans="1:10" customFormat="1" ht="39.75" thickBot="1">
      <c r="A25" s="54">
        <v>4648</v>
      </c>
      <c r="B25" s="58" t="s">
        <v>612</v>
      </c>
      <c r="C25" s="304">
        <f t="shared" si="3"/>
        <v>2905</v>
      </c>
      <c r="D25" s="304">
        <f t="shared" si="4"/>
        <v>204</v>
      </c>
      <c r="E25" s="324" t="s">
        <v>815</v>
      </c>
      <c r="F25" s="324" t="s">
        <v>816</v>
      </c>
      <c r="G25" s="324" t="s">
        <v>817</v>
      </c>
      <c r="H25" s="324" t="s">
        <v>818</v>
      </c>
      <c r="I25" s="450" t="s">
        <v>601</v>
      </c>
      <c r="J25" s="450"/>
    </row>
    <row r="26" spans="1:10" customFormat="1" ht="39.75" thickBot="1">
      <c r="A26" s="56">
        <v>4649</v>
      </c>
      <c r="B26" s="59" t="s">
        <v>612</v>
      </c>
      <c r="C26" s="208">
        <f t="shared" si="3"/>
        <v>24</v>
      </c>
      <c r="D26" s="208">
        <f t="shared" si="4"/>
        <v>1</v>
      </c>
      <c r="E26" s="325" t="s">
        <v>819</v>
      </c>
      <c r="F26" s="325" t="s">
        <v>820</v>
      </c>
      <c r="G26" s="325" t="s">
        <v>785</v>
      </c>
      <c r="H26" s="325" t="s">
        <v>785</v>
      </c>
      <c r="I26" s="451" t="s">
        <v>922</v>
      </c>
      <c r="J26" s="451"/>
    </row>
    <row r="27" spans="1:10" customFormat="1" ht="20.25" thickBot="1">
      <c r="A27" s="54">
        <v>4651</v>
      </c>
      <c r="B27" s="58" t="s">
        <v>613</v>
      </c>
      <c r="C27" s="304">
        <f t="shared" si="3"/>
        <v>123</v>
      </c>
      <c r="D27" s="304">
        <f t="shared" si="4"/>
        <v>4</v>
      </c>
      <c r="E27" s="324" t="s">
        <v>821</v>
      </c>
      <c r="F27" s="324" t="s">
        <v>794</v>
      </c>
      <c r="G27" s="324" t="s">
        <v>785</v>
      </c>
      <c r="H27" s="324" t="s">
        <v>785</v>
      </c>
      <c r="I27" s="450" t="s">
        <v>600</v>
      </c>
      <c r="J27" s="450"/>
    </row>
    <row r="28" spans="1:10" customFormat="1" ht="15" thickBot="1">
      <c r="A28" s="56">
        <v>4652</v>
      </c>
      <c r="B28" s="59" t="s">
        <v>614</v>
      </c>
      <c r="C28" s="208">
        <f t="shared" si="3"/>
        <v>729</v>
      </c>
      <c r="D28" s="208">
        <f t="shared" si="4"/>
        <v>40</v>
      </c>
      <c r="E28" s="325" t="s">
        <v>822</v>
      </c>
      <c r="F28" s="325" t="s">
        <v>792</v>
      </c>
      <c r="G28" s="325" t="s">
        <v>823</v>
      </c>
      <c r="H28" s="325" t="s">
        <v>824</v>
      </c>
      <c r="I28" s="451" t="s">
        <v>599</v>
      </c>
      <c r="J28" s="451"/>
    </row>
    <row r="29" spans="1:10" customFormat="1" ht="15" thickBot="1">
      <c r="A29" s="54">
        <v>4653</v>
      </c>
      <c r="B29" s="58" t="s">
        <v>615</v>
      </c>
      <c r="C29" s="304">
        <f t="shared" si="3"/>
        <v>818</v>
      </c>
      <c r="D29" s="304">
        <f t="shared" si="4"/>
        <v>24</v>
      </c>
      <c r="E29" s="324" t="s">
        <v>825</v>
      </c>
      <c r="F29" s="324" t="s">
        <v>826</v>
      </c>
      <c r="G29" s="324" t="s">
        <v>799</v>
      </c>
      <c r="H29" s="324" t="s">
        <v>780</v>
      </c>
      <c r="I29" s="450" t="s">
        <v>598</v>
      </c>
      <c r="J29" s="450"/>
    </row>
    <row r="30" spans="1:10" customFormat="1" ht="15" thickBot="1">
      <c r="A30" s="56">
        <v>4659</v>
      </c>
      <c r="B30" s="59" t="s">
        <v>616</v>
      </c>
      <c r="C30" s="208">
        <f t="shared" si="3"/>
        <v>4367</v>
      </c>
      <c r="D30" s="208">
        <f t="shared" si="4"/>
        <v>88</v>
      </c>
      <c r="E30" s="325" t="s">
        <v>827</v>
      </c>
      <c r="F30" s="325" t="s">
        <v>828</v>
      </c>
      <c r="G30" s="325" t="s">
        <v>829</v>
      </c>
      <c r="H30" s="325" t="s">
        <v>793</v>
      </c>
      <c r="I30" s="451" t="s">
        <v>550</v>
      </c>
      <c r="J30" s="451"/>
    </row>
    <row r="31" spans="1:10" customFormat="1" ht="15" thickBot="1">
      <c r="A31" s="54">
        <v>4661</v>
      </c>
      <c r="B31" s="58" t="s">
        <v>617</v>
      </c>
      <c r="C31" s="304">
        <f t="shared" si="3"/>
        <v>127</v>
      </c>
      <c r="D31" s="304">
        <f t="shared" si="4"/>
        <v>7</v>
      </c>
      <c r="E31" s="324" t="s">
        <v>830</v>
      </c>
      <c r="F31" s="324" t="s">
        <v>796</v>
      </c>
      <c r="G31" s="324" t="s">
        <v>819</v>
      </c>
      <c r="H31" s="324" t="s">
        <v>794</v>
      </c>
      <c r="I31" s="450" t="s">
        <v>597</v>
      </c>
      <c r="J31" s="450"/>
    </row>
    <row r="32" spans="1:10" customFormat="1">
      <c r="A32" s="329">
        <v>4662</v>
      </c>
      <c r="B32" s="330" t="s">
        <v>541</v>
      </c>
      <c r="C32" s="305">
        <f t="shared" si="3"/>
        <v>265</v>
      </c>
      <c r="D32" s="305">
        <f t="shared" si="4"/>
        <v>6</v>
      </c>
      <c r="E32" s="331" t="s">
        <v>831</v>
      </c>
      <c r="F32" s="331" t="s">
        <v>832</v>
      </c>
      <c r="G32" s="331" t="s">
        <v>785</v>
      </c>
      <c r="H32" s="331" t="s">
        <v>785</v>
      </c>
      <c r="I32" s="452" t="s">
        <v>551</v>
      </c>
      <c r="J32" s="452"/>
    </row>
    <row r="33" spans="1:10" customFormat="1" ht="20.25" thickBot="1">
      <c r="A33" s="54">
        <v>4663</v>
      </c>
      <c r="B33" s="58" t="s">
        <v>618</v>
      </c>
      <c r="C33" s="207">
        <f t="shared" si="3"/>
        <v>6112</v>
      </c>
      <c r="D33" s="207">
        <f t="shared" si="4"/>
        <v>204</v>
      </c>
      <c r="E33" s="324" t="s">
        <v>833</v>
      </c>
      <c r="F33" s="324" t="s">
        <v>821</v>
      </c>
      <c r="G33" s="324" t="s">
        <v>834</v>
      </c>
      <c r="H33" s="324" t="s">
        <v>777</v>
      </c>
      <c r="I33" s="450" t="s">
        <v>596</v>
      </c>
      <c r="J33" s="450"/>
    </row>
    <row r="34" spans="1:10" customFormat="1" ht="15" thickBot="1">
      <c r="A34" s="56">
        <v>4690</v>
      </c>
      <c r="B34" s="59" t="s">
        <v>542</v>
      </c>
      <c r="C34" s="208">
        <f t="shared" si="3"/>
        <v>475</v>
      </c>
      <c r="D34" s="208">
        <f t="shared" si="4"/>
        <v>12</v>
      </c>
      <c r="E34" s="325" t="s">
        <v>835</v>
      </c>
      <c r="F34" s="325" t="s">
        <v>792</v>
      </c>
      <c r="G34" s="325" t="s">
        <v>785</v>
      </c>
      <c r="H34" s="325" t="s">
        <v>785</v>
      </c>
      <c r="I34" s="451" t="s">
        <v>552</v>
      </c>
      <c r="J34" s="451"/>
    </row>
    <row r="35" spans="1:10" customFormat="1" ht="15" thickBot="1">
      <c r="A35" s="54">
        <v>4691</v>
      </c>
      <c r="B35" s="58" t="s">
        <v>619</v>
      </c>
      <c r="C35" s="304">
        <f t="shared" si="3"/>
        <v>1073</v>
      </c>
      <c r="D35" s="304">
        <f t="shared" si="4"/>
        <v>15</v>
      </c>
      <c r="E35" s="324" t="s">
        <v>836</v>
      </c>
      <c r="F35" s="324" t="s">
        <v>792</v>
      </c>
      <c r="G35" s="324" t="s">
        <v>837</v>
      </c>
      <c r="H35" s="324" t="s">
        <v>796</v>
      </c>
      <c r="I35" s="450" t="s">
        <v>595</v>
      </c>
      <c r="J35" s="450"/>
    </row>
    <row r="36" spans="1:10" customFormat="1" ht="20.25" thickBot="1">
      <c r="A36" s="56">
        <v>4692</v>
      </c>
      <c r="B36" s="59" t="s">
        <v>620</v>
      </c>
      <c r="C36" s="208">
        <f t="shared" si="3"/>
        <v>680</v>
      </c>
      <c r="D36" s="208">
        <f t="shared" si="4"/>
        <v>23</v>
      </c>
      <c r="E36" s="325" t="s">
        <v>838</v>
      </c>
      <c r="F36" s="325" t="s">
        <v>792</v>
      </c>
      <c r="G36" s="325" t="s">
        <v>839</v>
      </c>
      <c r="H36" s="325" t="s">
        <v>795</v>
      </c>
      <c r="I36" s="451" t="s">
        <v>594</v>
      </c>
      <c r="J36" s="451"/>
    </row>
    <row r="37" spans="1:10" customFormat="1" ht="15" thickBot="1">
      <c r="A37" s="54">
        <v>4712</v>
      </c>
      <c r="B37" s="58" t="s">
        <v>543</v>
      </c>
      <c r="C37" s="304">
        <f t="shared" si="3"/>
        <v>15758</v>
      </c>
      <c r="D37" s="304">
        <f t="shared" si="4"/>
        <v>98</v>
      </c>
      <c r="E37" s="324">
        <v>15758</v>
      </c>
      <c r="F37" s="324">
        <v>98</v>
      </c>
      <c r="G37" s="324" t="s">
        <v>785</v>
      </c>
      <c r="H37" s="324" t="s">
        <v>785</v>
      </c>
      <c r="I37" s="450" t="s">
        <v>553</v>
      </c>
      <c r="J37" s="450"/>
    </row>
    <row r="38" spans="1:10" customFormat="1" ht="15" thickBot="1">
      <c r="A38" s="56">
        <v>4714</v>
      </c>
      <c r="B38" s="59" t="s">
        <v>544</v>
      </c>
      <c r="C38" s="208">
        <f t="shared" si="3"/>
        <v>14186</v>
      </c>
      <c r="D38" s="208">
        <f t="shared" si="4"/>
        <v>2100</v>
      </c>
      <c r="E38" s="325" t="s">
        <v>841</v>
      </c>
      <c r="F38" s="325" t="s">
        <v>842</v>
      </c>
      <c r="G38" s="325" t="s">
        <v>843</v>
      </c>
      <c r="H38" s="325" t="s">
        <v>844</v>
      </c>
      <c r="I38" s="451" t="s">
        <v>554</v>
      </c>
      <c r="J38" s="451"/>
    </row>
    <row r="39" spans="1:10" customFormat="1" ht="15" thickBot="1">
      <c r="A39" s="54">
        <v>4719</v>
      </c>
      <c r="B39" s="58" t="s">
        <v>621</v>
      </c>
      <c r="C39" s="304">
        <f t="shared" si="3"/>
        <v>5254</v>
      </c>
      <c r="D39" s="304">
        <f t="shared" si="4"/>
        <v>34</v>
      </c>
      <c r="E39" s="324" t="s">
        <v>845</v>
      </c>
      <c r="F39" s="324" t="s">
        <v>814</v>
      </c>
      <c r="G39" s="324" t="s">
        <v>816</v>
      </c>
      <c r="H39" s="324" t="s">
        <v>792</v>
      </c>
      <c r="I39" s="450" t="s">
        <v>593</v>
      </c>
      <c r="J39" s="450"/>
    </row>
    <row r="40" spans="1:10" customFormat="1" ht="15" thickBot="1">
      <c r="A40" s="56">
        <v>4720</v>
      </c>
      <c r="B40" s="59" t="s">
        <v>622</v>
      </c>
      <c r="C40" s="208">
        <f t="shared" si="3"/>
        <v>3147</v>
      </c>
      <c r="D40" s="208">
        <f t="shared" si="4"/>
        <v>405</v>
      </c>
      <c r="E40" s="325" t="s">
        <v>846</v>
      </c>
      <c r="F40" s="325" t="s">
        <v>847</v>
      </c>
      <c r="G40" s="325" t="s">
        <v>848</v>
      </c>
      <c r="H40" s="325" t="s">
        <v>849</v>
      </c>
      <c r="I40" s="451" t="s">
        <v>592</v>
      </c>
      <c r="J40" s="451"/>
    </row>
    <row r="41" spans="1:10" customFormat="1" ht="15" thickBot="1">
      <c r="A41" s="54">
        <v>4722</v>
      </c>
      <c r="B41" s="58" t="s">
        <v>632</v>
      </c>
      <c r="C41" s="304">
        <f t="shared" si="3"/>
        <v>2199</v>
      </c>
      <c r="D41" s="304">
        <f t="shared" si="4"/>
        <v>16</v>
      </c>
      <c r="E41" s="324" t="s">
        <v>850</v>
      </c>
      <c r="F41" s="324" t="s">
        <v>851</v>
      </c>
      <c r="G41" s="324" t="s">
        <v>852</v>
      </c>
      <c r="H41" s="324" t="s">
        <v>810</v>
      </c>
      <c r="I41" s="450" t="s">
        <v>591</v>
      </c>
      <c r="J41" s="450"/>
    </row>
    <row r="42" spans="1:10" customFormat="1" ht="15" thickBot="1">
      <c r="A42" s="56">
        <v>4723</v>
      </c>
      <c r="B42" s="59" t="s">
        <v>631</v>
      </c>
      <c r="C42" s="208">
        <f t="shared" si="3"/>
        <v>82</v>
      </c>
      <c r="D42" s="208">
        <f t="shared" si="4"/>
        <v>7</v>
      </c>
      <c r="E42" s="325" t="s">
        <v>853</v>
      </c>
      <c r="F42" s="325" t="s">
        <v>784</v>
      </c>
      <c r="G42" s="325" t="s">
        <v>854</v>
      </c>
      <c r="H42" s="325" t="s">
        <v>855</v>
      </c>
      <c r="I42" s="451" t="s">
        <v>590</v>
      </c>
      <c r="J42" s="451"/>
    </row>
    <row r="43" spans="1:10" customFormat="1" ht="15" thickBot="1">
      <c r="A43" s="54">
        <v>4724</v>
      </c>
      <c r="B43" s="58" t="s">
        <v>630</v>
      </c>
      <c r="C43" s="304">
        <f t="shared" si="3"/>
        <v>493</v>
      </c>
      <c r="D43" s="304">
        <f t="shared" si="4"/>
        <v>100</v>
      </c>
      <c r="E43" s="324" t="s">
        <v>856</v>
      </c>
      <c r="F43" s="324" t="s">
        <v>790</v>
      </c>
      <c r="G43" s="324" t="s">
        <v>857</v>
      </c>
      <c r="H43" s="324" t="s">
        <v>858</v>
      </c>
      <c r="I43" s="450" t="s">
        <v>589</v>
      </c>
      <c r="J43" s="450"/>
    </row>
    <row r="44" spans="1:10" customFormat="1" ht="15" thickBot="1">
      <c r="A44" s="56">
        <v>4725</v>
      </c>
      <c r="B44" s="59" t="s">
        <v>629</v>
      </c>
      <c r="C44" s="208">
        <f t="shared" si="3"/>
        <v>360</v>
      </c>
      <c r="D44" s="208">
        <f t="shared" si="4"/>
        <v>89</v>
      </c>
      <c r="E44" s="325" t="s">
        <v>859</v>
      </c>
      <c r="F44" s="325" t="s">
        <v>855</v>
      </c>
      <c r="G44" s="325" t="s">
        <v>860</v>
      </c>
      <c r="H44" s="325" t="s">
        <v>861</v>
      </c>
      <c r="I44" s="451" t="s">
        <v>588</v>
      </c>
      <c r="J44" s="451"/>
    </row>
    <row r="45" spans="1:10" customFormat="1" ht="15" thickBot="1">
      <c r="A45" s="54">
        <v>4726</v>
      </c>
      <c r="B45" s="58" t="s">
        <v>545</v>
      </c>
      <c r="C45" s="304">
        <f t="shared" si="3"/>
        <v>1277</v>
      </c>
      <c r="D45" s="304">
        <f t="shared" si="4"/>
        <v>110</v>
      </c>
      <c r="E45" s="324" t="s">
        <v>862</v>
      </c>
      <c r="F45" s="324" t="s">
        <v>793</v>
      </c>
      <c r="G45" s="324" t="s">
        <v>863</v>
      </c>
      <c r="H45" s="324" t="s">
        <v>864</v>
      </c>
      <c r="I45" s="450" t="s">
        <v>555</v>
      </c>
      <c r="J45" s="450"/>
    </row>
    <row r="46" spans="1:10" customFormat="1" ht="15" thickBot="1">
      <c r="A46" s="56">
        <v>4727</v>
      </c>
      <c r="B46" s="59" t="s">
        <v>628</v>
      </c>
      <c r="C46" s="208">
        <f t="shared" si="3"/>
        <v>318</v>
      </c>
      <c r="D46" s="208">
        <f t="shared" si="4"/>
        <v>27</v>
      </c>
      <c r="E46" s="325" t="s">
        <v>865</v>
      </c>
      <c r="F46" s="325" t="s">
        <v>810</v>
      </c>
      <c r="G46" s="325" t="s">
        <v>866</v>
      </c>
      <c r="H46" s="325" t="s">
        <v>867</v>
      </c>
      <c r="I46" s="451" t="s">
        <v>587</v>
      </c>
      <c r="J46" s="451"/>
    </row>
    <row r="47" spans="1:10" customFormat="1" ht="15" thickBot="1">
      <c r="A47" s="54">
        <v>4728</v>
      </c>
      <c r="B47" s="58" t="s">
        <v>633</v>
      </c>
      <c r="C47" s="304">
        <f t="shared" si="3"/>
        <v>257</v>
      </c>
      <c r="D47" s="304">
        <f t="shared" si="4"/>
        <v>82</v>
      </c>
      <c r="E47" s="324" t="s">
        <v>868</v>
      </c>
      <c r="F47" s="324" t="s">
        <v>794</v>
      </c>
      <c r="G47" s="324" t="s">
        <v>869</v>
      </c>
      <c r="H47" s="324" t="s">
        <v>870</v>
      </c>
      <c r="I47" s="450" t="s">
        <v>586</v>
      </c>
      <c r="J47" s="450"/>
    </row>
    <row r="48" spans="1:10" customFormat="1" ht="15" thickBot="1">
      <c r="A48" s="56">
        <v>4729</v>
      </c>
      <c r="B48" s="59" t="s">
        <v>642</v>
      </c>
      <c r="C48" s="208">
        <f t="shared" si="3"/>
        <v>268</v>
      </c>
      <c r="D48" s="208">
        <f t="shared" si="4"/>
        <v>41</v>
      </c>
      <c r="E48" s="325" t="s">
        <v>871</v>
      </c>
      <c r="F48" s="325" t="s">
        <v>832</v>
      </c>
      <c r="G48" s="325" t="s">
        <v>872</v>
      </c>
      <c r="H48" s="325" t="s">
        <v>873</v>
      </c>
      <c r="I48" s="451" t="s">
        <v>644</v>
      </c>
      <c r="J48" s="451"/>
    </row>
    <row r="49" spans="1:10" customFormat="1" ht="15" thickBot="1">
      <c r="A49" s="54">
        <v>4730</v>
      </c>
      <c r="B49" s="58" t="s">
        <v>627</v>
      </c>
      <c r="C49" s="304">
        <f t="shared" si="3"/>
        <v>5416</v>
      </c>
      <c r="D49" s="304">
        <f t="shared" si="4"/>
        <v>47</v>
      </c>
      <c r="E49" s="324" t="s">
        <v>874</v>
      </c>
      <c r="F49" s="324" t="s">
        <v>847</v>
      </c>
      <c r="G49" s="324" t="s">
        <v>875</v>
      </c>
      <c r="H49" s="324" t="s">
        <v>784</v>
      </c>
      <c r="I49" s="450" t="s">
        <v>585</v>
      </c>
      <c r="J49" s="450"/>
    </row>
    <row r="50" spans="1:10" customFormat="1" ht="19.899999999999999" customHeight="1" thickBot="1">
      <c r="A50" s="56">
        <v>4741</v>
      </c>
      <c r="B50" s="59" t="s">
        <v>634</v>
      </c>
      <c r="C50" s="208">
        <f t="shared" si="3"/>
        <v>5513</v>
      </c>
      <c r="D50" s="208">
        <f t="shared" si="4"/>
        <v>462</v>
      </c>
      <c r="E50" s="325" t="s">
        <v>876</v>
      </c>
      <c r="F50" s="325" t="s">
        <v>806</v>
      </c>
      <c r="G50" s="325" t="s">
        <v>877</v>
      </c>
      <c r="H50" s="325" t="s">
        <v>878</v>
      </c>
      <c r="I50" s="451" t="s">
        <v>584</v>
      </c>
      <c r="J50" s="451"/>
    </row>
    <row r="51" spans="1:10" customFormat="1" ht="15" thickBot="1">
      <c r="A51" s="54">
        <v>4742</v>
      </c>
      <c r="B51" s="58" t="s">
        <v>706</v>
      </c>
      <c r="C51" s="304">
        <f t="shared" si="3"/>
        <v>123</v>
      </c>
      <c r="D51" s="304">
        <f t="shared" si="4"/>
        <v>6</v>
      </c>
      <c r="E51" s="324" t="s">
        <v>821</v>
      </c>
      <c r="F51" s="324" t="s">
        <v>832</v>
      </c>
      <c r="G51" s="324" t="s">
        <v>785</v>
      </c>
      <c r="H51" s="324" t="s">
        <v>785</v>
      </c>
      <c r="I51" s="450" t="s">
        <v>705</v>
      </c>
      <c r="J51" s="450"/>
    </row>
    <row r="52" spans="1:10" customFormat="1" ht="19.899999999999999" customHeight="1" thickBot="1">
      <c r="A52" s="56">
        <v>4751</v>
      </c>
      <c r="B52" s="59" t="s">
        <v>626</v>
      </c>
      <c r="C52" s="208">
        <f t="shared" si="3"/>
        <v>10229</v>
      </c>
      <c r="D52" s="208">
        <f t="shared" si="4"/>
        <v>1508</v>
      </c>
      <c r="E52" s="325" t="s">
        <v>879</v>
      </c>
      <c r="F52" s="325" t="s">
        <v>813</v>
      </c>
      <c r="G52" s="325">
        <v>4782</v>
      </c>
      <c r="H52" s="325" t="s">
        <v>880</v>
      </c>
      <c r="I52" s="451" t="s">
        <v>583</v>
      </c>
      <c r="J52" s="451"/>
    </row>
    <row r="53" spans="1:10" customFormat="1" ht="29.45" customHeight="1" thickBot="1">
      <c r="A53" s="54">
        <v>4752</v>
      </c>
      <c r="B53" s="58" t="s">
        <v>625</v>
      </c>
      <c r="C53" s="304">
        <f t="shared" si="3"/>
        <v>25309</v>
      </c>
      <c r="D53" s="304">
        <f t="shared" si="4"/>
        <v>1509</v>
      </c>
      <c r="E53" s="324">
        <v>21302</v>
      </c>
      <c r="F53" s="324">
        <v>654</v>
      </c>
      <c r="G53" s="324" t="s">
        <v>881</v>
      </c>
      <c r="H53" s="324" t="s">
        <v>882</v>
      </c>
      <c r="I53" s="450" t="s">
        <v>582</v>
      </c>
      <c r="J53" s="450"/>
    </row>
    <row r="54" spans="1:10" customFormat="1" ht="20.25" thickBot="1">
      <c r="A54" s="56">
        <v>4753</v>
      </c>
      <c r="B54" s="59" t="s">
        <v>624</v>
      </c>
      <c r="C54" s="208">
        <f t="shared" si="3"/>
        <v>1103</v>
      </c>
      <c r="D54" s="208">
        <f t="shared" si="4"/>
        <v>73</v>
      </c>
      <c r="E54" s="325" t="s">
        <v>883</v>
      </c>
      <c r="F54" s="325" t="s">
        <v>884</v>
      </c>
      <c r="G54" s="325" t="s">
        <v>885</v>
      </c>
      <c r="H54" s="325" t="s">
        <v>886</v>
      </c>
      <c r="I54" s="451" t="s">
        <v>581</v>
      </c>
      <c r="J54" s="451"/>
    </row>
    <row r="55" spans="1:10" customFormat="1" ht="15" thickBot="1">
      <c r="A55" s="54">
        <v>4754</v>
      </c>
      <c r="B55" s="58" t="s">
        <v>546</v>
      </c>
      <c r="C55" s="304">
        <f t="shared" si="3"/>
        <v>5302</v>
      </c>
      <c r="D55" s="304">
        <f t="shared" si="4"/>
        <v>299</v>
      </c>
      <c r="E55" s="324" t="s">
        <v>887</v>
      </c>
      <c r="F55" s="324" t="s">
        <v>888</v>
      </c>
      <c r="G55" s="324" t="s">
        <v>889</v>
      </c>
      <c r="H55" s="324" t="s">
        <v>890</v>
      </c>
      <c r="I55" s="450" t="s">
        <v>556</v>
      </c>
      <c r="J55" s="450"/>
    </row>
    <row r="56" spans="1:10" customFormat="1" ht="19.149999999999999" customHeight="1">
      <c r="A56" s="329">
        <v>4755</v>
      </c>
      <c r="B56" s="330" t="s">
        <v>641</v>
      </c>
      <c r="C56" s="305">
        <f t="shared" si="3"/>
        <v>11243</v>
      </c>
      <c r="D56" s="305">
        <f t="shared" si="4"/>
        <v>624</v>
      </c>
      <c r="E56" s="331" t="s">
        <v>891</v>
      </c>
      <c r="F56" s="331" t="s">
        <v>818</v>
      </c>
      <c r="G56" s="331" t="s">
        <v>892</v>
      </c>
      <c r="H56" s="331" t="s">
        <v>893</v>
      </c>
      <c r="I56" s="452" t="s">
        <v>580</v>
      </c>
      <c r="J56" s="452"/>
    </row>
    <row r="57" spans="1:10" customFormat="1" ht="15" thickBot="1">
      <c r="A57" s="54">
        <v>4756</v>
      </c>
      <c r="B57" s="58" t="s">
        <v>635</v>
      </c>
      <c r="C57" s="207">
        <f t="shared" si="3"/>
        <v>499</v>
      </c>
      <c r="D57" s="207">
        <f t="shared" si="4"/>
        <v>25</v>
      </c>
      <c r="E57" s="324" t="s">
        <v>894</v>
      </c>
      <c r="F57" s="324" t="s">
        <v>790</v>
      </c>
      <c r="G57" s="324" t="s">
        <v>895</v>
      </c>
      <c r="H57" s="324" t="s">
        <v>896</v>
      </c>
      <c r="I57" s="450" t="s">
        <v>579</v>
      </c>
      <c r="J57" s="450"/>
    </row>
    <row r="58" spans="1:10" customFormat="1" ht="15" thickBot="1">
      <c r="A58" s="56">
        <v>4761</v>
      </c>
      <c r="B58" s="59" t="s">
        <v>636</v>
      </c>
      <c r="C58" s="208">
        <f t="shared" si="3"/>
        <v>1778</v>
      </c>
      <c r="D58" s="208">
        <f t="shared" si="4"/>
        <v>130</v>
      </c>
      <c r="E58" s="325" t="s">
        <v>897</v>
      </c>
      <c r="F58" s="325" t="s">
        <v>798</v>
      </c>
      <c r="G58" s="325" t="s">
        <v>898</v>
      </c>
      <c r="H58" s="325" t="s">
        <v>840</v>
      </c>
      <c r="I58" s="451" t="s">
        <v>578</v>
      </c>
      <c r="J58" s="451"/>
    </row>
    <row r="59" spans="1:10" customFormat="1" ht="15" thickBot="1">
      <c r="A59" s="54">
        <v>4762</v>
      </c>
      <c r="B59" s="58" t="s">
        <v>637</v>
      </c>
      <c r="C59" s="304">
        <f t="shared" si="3"/>
        <v>78</v>
      </c>
      <c r="D59" s="304">
        <f t="shared" si="4"/>
        <v>30</v>
      </c>
      <c r="E59" s="324" t="s">
        <v>785</v>
      </c>
      <c r="F59" s="324" t="s">
        <v>785</v>
      </c>
      <c r="G59" s="324" t="s">
        <v>870</v>
      </c>
      <c r="H59" s="324" t="s">
        <v>798</v>
      </c>
      <c r="I59" s="450" t="s">
        <v>577</v>
      </c>
      <c r="J59" s="450"/>
    </row>
    <row r="60" spans="1:10" customFormat="1" ht="20.25" thickBot="1">
      <c r="A60" s="56">
        <v>4763</v>
      </c>
      <c r="B60" s="59" t="s">
        <v>638</v>
      </c>
      <c r="C60" s="208">
        <f t="shared" si="3"/>
        <v>1283</v>
      </c>
      <c r="D60" s="208">
        <f t="shared" si="4"/>
        <v>87</v>
      </c>
      <c r="E60" s="325" t="s">
        <v>899</v>
      </c>
      <c r="F60" s="325" t="s">
        <v>867</v>
      </c>
      <c r="G60" s="325" t="s">
        <v>900</v>
      </c>
      <c r="H60" s="325" t="s">
        <v>901</v>
      </c>
      <c r="I60" s="451" t="s">
        <v>576</v>
      </c>
      <c r="J60" s="451"/>
    </row>
    <row r="61" spans="1:10" customFormat="1" ht="15" thickBot="1">
      <c r="A61" s="54">
        <v>4764</v>
      </c>
      <c r="B61" s="58" t="s">
        <v>623</v>
      </c>
      <c r="C61" s="304">
        <f t="shared" si="3"/>
        <v>569</v>
      </c>
      <c r="D61" s="304">
        <f t="shared" si="4"/>
        <v>57</v>
      </c>
      <c r="E61" s="324" t="s">
        <v>902</v>
      </c>
      <c r="F61" s="324" t="s">
        <v>792</v>
      </c>
      <c r="G61" s="324" t="s">
        <v>903</v>
      </c>
      <c r="H61" s="324" t="s">
        <v>847</v>
      </c>
      <c r="I61" s="450" t="s">
        <v>575</v>
      </c>
      <c r="J61" s="450"/>
    </row>
    <row r="62" spans="1:10" customFormat="1" ht="19.149999999999999" customHeight="1" thickBot="1">
      <c r="A62" s="56">
        <v>4771</v>
      </c>
      <c r="B62" s="59" t="s">
        <v>639</v>
      </c>
      <c r="C62" s="208">
        <f t="shared" si="3"/>
        <v>9905</v>
      </c>
      <c r="D62" s="208">
        <f t="shared" si="4"/>
        <v>249</v>
      </c>
      <c r="E62" s="325" t="s">
        <v>904</v>
      </c>
      <c r="F62" s="325" t="s">
        <v>777</v>
      </c>
      <c r="G62" s="325" t="s">
        <v>905</v>
      </c>
      <c r="H62" s="325" t="s">
        <v>903</v>
      </c>
      <c r="I62" s="451" t="s">
        <v>574</v>
      </c>
      <c r="J62" s="451"/>
    </row>
    <row r="63" spans="1:10" customFormat="1" ht="19.149999999999999" customHeight="1" thickBot="1">
      <c r="A63" s="54">
        <v>4772</v>
      </c>
      <c r="B63" s="58" t="s">
        <v>640</v>
      </c>
      <c r="C63" s="304">
        <f t="shared" si="3"/>
        <v>4374</v>
      </c>
      <c r="D63" s="304">
        <f t="shared" si="4"/>
        <v>462</v>
      </c>
      <c r="E63" s="324" t="s">
        <v>906</v>
      </c>
      <c r="F63" s="324" t="s">
        <v>907</v>
      </c>
      <c r="G63" s="324" t="s">
        <v>908</v>
      </c>
      <c r="H63" s="324" t="s">
        <v>909</v>
      </c>
      <c r="I63" s="450" t="s">
        <v>573</v>
      </c>
      <c r="J63" s="450"/>
    </row>
    <row r="64" spans="1:10" customFormat="1" ht="15" thickBot="1">
      <c r="A64" s="56">
        <v>4774</v>
      </c>
      <c r="B64" s="59" t="s">
        <v>547</v>
      </c>
      <c r="C64" s="208">
        <f t="shared" si="3"/>
        <v>200</v>
      </c>
      <c r="D64" s="208">
        <f t="shared" si="4"/>
        <v>30</v>
      </c>
      <c r="E64" s="325" t="s">
        <v>868</v>
      </c>
      <c r="F64" s="325" t="s">
        <v>794</v>
      </c>
      <c r="G64" s="325" t="s">
        <v>910</v>
      </c>
      <c r="H64" s="325" t="s">
        <v>808</v>
      </c>
      <c r="I64" s="451" t="s">
        <v>557</v>
      </c>
      <c r="J64" s="451"/>
    </row>
    <row r="65" spans="1:10" customFormat="1" ht="19.149999999999999" customHeight="1" thickBot="1">
      <c r="A65" s="54">
        <v>4775</v>
      </c>
      <c r="B65" s="58" t="s">
        <v>569</v>
      </c>
      <c r="C65" s="304">
        <f t="shared" si="3"/>
        <v>3601</v>
      </c>
      <c r="D65" s="304">
        <f t="shared" si="4"/>
        <v>359</v>
      </c>
      <c r="E65" s="324" t="s">
        <v>911</v>
      </c>
      <c r="F65" s="324" t="s">
        <v>866</v>
      </c>
      <c r="G65" s="324" t="s">
        <v>912</v>
      </c>
      <c r="H65" s="324" t="s">
        <v>913</v>
      </c>
      <c r="I65" s="450" t="s">
        <v>572</v>
      </c>
      <c r="J65" s="450"/>
    </row>
    <row r="66" spans="1:10" customFormat="1" ht="20.25" thickBot="1">
      <c r="A66" s="56">
        <v>4776</v>
      </c>
      <c r="B66" s="59" t="s">
        <v>568</v>
      </c>
      <c r="C66" s="208">
        <f t="shared" si="3"/>
        <v>1616</v>
      </c>
      <c r="D66" s="208">
        <f t="shared" si="4"/>
        <v>129</v>
      </c>
      <c r="E66" s="325" t="s">
        <v>914</v>
      </c>
      <c r="F66" s="325" t="s">
        <v>793</v>
      </c>
      <c r="G66" s="325">
        <v>302</v>
      </c>
      <c r="H66" s="325">
        <v>93</v>
      </c>
      <c r="I66" s="451" t="s">
        <v>571</v>
      </c>
      <c r="J66" s="451"/>
    </row>
    <row r="67" spans="1:10" ht="15" thickBot="1">
      <c r="A67" s="54">
        <v>4777</v>
      </c>
      <c r="B67" s="58" t="s">
        <v>567</v>
      </c>
      <c r="C67" s="304">
        <f t="shared" si="3"/>
        <v>215</v>
      </c>
      <c r="D67" s="304">
        <f t="shared" si="4"/>
        <v>22</v>
      </c>
      <c r="E67" s="324" t="s">
        <v>915</v>
      </c>
      <c r="F67" s="324" t="s">
        <v>790</v>
      </c>
      <c r="G67" s="324" t="s">
        <v>916</v>
      </c>
      <c r="H67" s="324" t="s">
        <v>780</v>
      </c>
      <c r="I67" s="450" t="s">
        <v>570</v>
      </c>
      <c r="J67" s="450"/>
    </row>
    <row r="68" spans="1:10" ht="13.9" customHeight="1" thickBot="1">
      <c r="A68" s="56">
        <v>4778</v>
      </c>
      <c r="B68" s="59" t="s">
        <v>923</v>
      </c>
      <c r="C68" s="208">
        <f t="shared" si="3"/>
        <v>6</v>
      </c>
      <c r="D68" s="208">
        <f t="shared" si="4"/>
        <v>2</v>
      </c>
      <c r="E68" s="325" t="s">
        <v>785</v>
      </c>
      <c r="F68" s="325" t="s">
        <v>785</v>
      </c>
      <c r="G68" s="325" t="s">
        <v>832</v>
      </c>
      <c r="H68" s="325" t="s">
        <v>784</v>
      </c>
      <c r="I68" s="451" t="s">
        <v>924</v>
      </c>
      <c r="J68" s="451"/>
    </row>
    <row r="69" spans="1:10" ht="20.25" thickBot="1">
      <c r="A69" s="54">
        <v>4779</v>
      </c>
      <c r="B69" s="58" t="s">
        <v>566</v>
      </c>
      <c r="C69" s="304">
        <f t="shared" si="3"/>
        <v>3324</v>
      </c>
      <c r="D69" s="304">
        <f t="shared" si="4"/>
        <v>158</v>
      </c>
      <c r="E69" s="324" t="s">
        <v>917</v>
      </c>
      <c r="F69" s="324" t="s">
        <v>918</v>
      </c>
      <c r="G69" s="324">
        <v>415</v>
      </c>
      <c r="H69" s="324">
        <v>88</v>
      </c>
      <c r="I69" s="450" t="s">
        <v>643</v>
      </c>
      <c r="J69" s="450"/>
    </row>
    <row r="70" spans="1:10" ht="13.9" customHeight="1">
      <c r="A70" s="65">
        <v>4789</v>
      </c>
      <c r="B70" s="66" t="s">
        <v>926</v>
      </c>
      <c r="C70" s="326">
        <f t="shared" si="3"/>
        <v>94</v>
      </c>
      <c r="D70" s="326">
        <f t="shared" si="4"/>
        <v>4</v>
      </c>
      <c r="E70" s="327" t="s">
        <v>919</v>
      </c>
      <c r="F70" s="327" t="s">
        <v>794</v>
      </c>
      <c r="G70" s="327">
        <v>0</v>
      </c>
      <c r="H70" s="327">
        <v>0</v>
      </c>
      <c r="I70" s="457" t="s">
        <v>925</v>
      </c>
      <c r="J70" s="457"/>
    </row>
    <row r="71" spans="1:10" ht="25.9" customHeight="1">
      <c r="A71" s="453" t="s">
        <v>207</v>
      </c>
      <c r="B71" s="454"/>
      <c r="C71" s="277">
        <f>SUM(C13:C70)</f>
        <v>188006</v>
      </c>
      <c r="D71" s="277">
        <f>SUM(D13:D70)</f>
        <v>11034</v>
      </c>
      <c r="E71" s="328">
        <v>155962</v>
      </c>
      <c r="F71" s="328">
        <v>2694</v>
      </c>
      <c r="G71" s="328">
        <v>32044</v>
      </c>
      <c r="H71" s="328">
        <v>8340</v>
      </c>
      <c r="I71" s="455" t="s">
        <v>204</v>
      </c>
      <c r="J71" s="456"/>
    </row>
    <row r="72" spans="1:10">
      <c r="A72" s="7"/>
    </row>
    <row r="73" spans="1:10">
      <c r="A73" s="7"/>
    </row>
    <row r="74" spans="1:10">
      <c r="A74" s="7"/>
    </row>
    <row r="75" spans="1:10">
      <c r="A75" s="7"/>
    </row>
    <row r="76" spans="1:10">
      <c r="A76" s="7"/>
    </row>
    <row r="77" spans="1:10">
      <c r="A77" s="7"/>
    </row>
    <row r="78" spans="1:10">
      <c r="A78" s="7"/>
    </row>
    <row r="79" spans="1:10">
      <c r="A79" s="7"/>
    </row>
    <row r="80" spans="1:10">
      <c r="A80" s="7"/>
    </row>
    <row r="81" spans="1:1">
      <c r="A81" s="7"/>
    </row>
    <row r="82" spans="1:1">
      <c r="A82" s="7"/>
    </row>
    <row r="83" spans="1:1">
      <c r="A83" s="7"/>
    </row>
    <row r="84" spans="1:1">
      <c r="A84" s="7"/>
    </row>
    <row r="85" spans="1:1">
      <c r="A85" s="7"/>
    </row>
    <row r="86" spans="1:1">
      <c r="A86" s="7"/>
    </row>
    <row r="87" spans="1:1">
      <c r="A87" s="7"/>
    </row>
    <row r="88" spans="1:1">
      <c r="A88" s="7"/>
    </row>
    <row r="89" spans="1:1">
      <c r="A89" s="7"/>
    </row>
    <row r="90" spans="1:1">
      <c r="A90" s="7"/>
    </row>
    <row r="91" spans="1:1">
      <c r="A91" s="7"/>
    </row>
    <row r="92" spans="1:1">
      <c r="A92" s="7"/>
    </row>
    <row r="93" spans="1:1">
      <c r="A93" s="7"/>
    </row>
  </sheetData>
  <mergeCells count="78">
    <mergeCell ref="I67:J67"/>
    <mergeCell ref="I69:J69"/>
    <mergeCell ref="A71:B71"/>
    <mergeCell ref="I71:J71"/>
    <mergeCell ref="I61:J61"/>
    <mergeCell ref="I62:J62"/>
    <mergeCell ref="I63:J63"/>
    <mergeCell ref="I64:J64"/>
    <mergeCell ref="I65:J65"/>
    <mergeCell ref="I66:J66"/>
    <mergeCell ref="I68:J68"/>
    <mergeCell ref="I70:J70"/>
    <mergeCell ref="I60:J60"/>
    <mergeCell ref="I49:J49"/>
    <mergeCell ref="I50:J50"/>
    <mergeCell ref="I51:J51"/>
    <mergeCell ref="I52:J52"/>
    <mergeCell ref="I53:J53"/>
    <mergeCell ref="I54:J54"/>
    <mergeCell ref="I55:J55"/>
    <mergeCell ref="I56:J56"/>
    <mergeCell ref="I57:J57"/>
    <mergeCell ref="I58:J58"/>
    <mergeCell ref="I59:J59"/>
    <mergeCell ref="I48:J48"/>
    <mergeCell ref="I37:J37"/>
    <mergeCell ref="I38:J38"/>
    <mergeCell ref="I39:J39"/>
    <mergeCell ref="I40:J40"/>
    <mergeCell ref="I41:J41"/>
    <mergeCell ref="I42:J42"/>
    <mergeCell ref="I43:J43"/>
    <mergeCell ref="I44:J44"/>
    <mergeCell ref="I45:J45"/>
    <mergeCell ref="I46:J46"/>
    <mergeCell ref="I47:J47"/>
    <mergeCell ref="I36:J36"/>
    <mergeCell ref="I24:J24"/>
    <mergeCell ref="I25:J25"/>
    <mergeCell ref="I27:J27"/>
    <mergeCell ref="I28:J28"/>
    <mergeCell ref="I29:J29"/>
    <mergeCell ref="I30:J30"/>
    <mergeCell ref="I31:J31"/>
    <mergeCell ref="I32:J32"/>
    <mergeCell ref="I33:J33"/>
    <mergeCell ref="I34:J34"/>
    <mergeCell ref="I35:J35"/>
    <mergeCell ref="I26:J26"/>
    <mergeCell ref="I23:J23"/>
    <mergeCell ref="E10:F10"/>
    <mergeCell ref="G10:H10"/>
    <mergeCell ref="I13:J13"/>
    <mergeCell ref="I14:J14"/>
    <mergeCell ref="I16:J16"/>
    <mergeCell ref="I17:J17"/>
    <mergeCell ref="I18:J18"/>
    <mergeCell ref="I19:J19"/>
    <mergeCell ref="I20:J20"/>
    <mergeCell ref="I21:J21"/>
    <mergeCell ref="I22:J22"/>
    <mergeCell ref="I15:J15"/>
    <mergeCell ref="A7:J7"/>
    <mergeCell ref="A8:B8"/>
    <mergeCell ref="C8:H8"/>
    <mergeCell ref="I8:J8"/>
    <mergeCell ref="A9:A12"/>
    <mergeCell ref="B9:B12"/>
    <mergeCell ref="C9:D10"/>
    <mergeCell ref="E9:F9"/>
    <mergeCell ref="G9:H9"/>
    <mergeCell ref="I9:J12"/>
    <mergeCell ref="B6:I6"/>
    <mergeCell ref="A1:J1"/>
    <mergeCell ref="B2:I2"/>
    <mergeCell ref="B3:I3"/>
    <mergeCell ref="A4:J4"/>
    <mergeCell ref="B5:I5"/>
  </mergeCells>
  <printOptions horizontalCentered="1"/>
  <pageMargins left="0" right="0" top="0.19685039370078741" bottom="0" header="0.31496062992125984" footer="0.31496062992125984"/>
  <pageSetup paperSize="9" scale="90" orientation="landscape" r:id="rId1"/>
  <rowBreaks count="2" manualBreakCount="2">
    <brk id="32" max="9" man="1"/>
    <brk id="56" max="9" man="1"/>
  </rowBreaks>
  <ignoredErrors>
    <ignoredError sqref="D14:H15 D13:F13 H13 D17:H18 D16:F16 H16 D20:H36 D19:F19 D38:H51 D37 G37:H37 D54:H65 D52:F52 H52 D53 G53:H53 D67:H68 D66:F66 D71 D69:F69 D70:F70"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zoomScaleSheetLayoutView="100" workbookViewId="0"/>
  </sheetViews>
  <sheetFormatPr defaultRowHeight="14.25"/>
  <cols>
    <col min="1" max="1" width="64.625" customWidth="1"/>
  </cols>
  <sheetData>
    <row r="1" spans="1:1" ht="211.5" customHeight="1">
      <c r="A1" s="159" t="s">
        <v>516</v>
      </c>
    </row>
  </sheetData>
  <printOptions horizontalCentered="1" verticalCentered="1"/>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5"/>
  <sheetViews>
    <sheetView tabSelected="1" view="pageBreakPreview" zoomScaleSheetLayoutView="100" workbookViewId="0"/>
  </sheetViews>
  <sheetFormatPr defaultColWidth="9.125" defaultRowHeight="14.25"/>
  <cols>
    <col min="1" max="1" width="7.625" style="14" customWidth="1"/>
    <col min="2" max="2" width="20.625" style="7" customWidth="1"/>
    <col min="3" max="6" width="6.625" style="7" customWidth="1"/>
    <col min="7" max="7" width="6.375" style="7" customWidth="1"/>
    <col min="8" max="8" width="7.125" style="7" customWidth="1"/>
    <col min="9" max="11" width="6.625" style="7" customWidth="1"/>
    <col min="12" max="12" width="20.625" style="7" customWidth="1"/>
    <col min="13" max="13" width="7.625" style="7" customWidth="1"/>
    <col min="14" max="16384" width="9.125" style="7"/>
  </cols>
  <sheetData>
    <row r="1" spans="1:13" s="3" customFormat="1" ht="47.25" customHeight="1">
      <c r="A1" s="427"/>
      <c r="B1" s="427"/>
      <c r="C1" s="427"/>
      <c r="D1" s="427"/>
      <c r="E1" s="427"/>
      <c r="F1" s="427"/>
      <c r="G1" s="427"/>
      <c r="H1" s="427"/>
      <c r="I1" s="427"/>
      <c r="J1" s="427"/>
      <c r="K1" s="427"/>
      <c r="L1" s="427"/>
      <c r="M1" s="427"/>
    </row>
    <row r="2" spans="1:13" ht="18">
      <c r="A2" s="11"/>
      <c r="B2" s="428" t="s">
        <v>217</v>
      </c>
      <c r="C2" s="428"/>
      <c r="D2" s="428"/>
      <c r="E2" s="428"/>
      <c r="F2" s="428"/>
      <c r="G2" s="428"/>
      <c r="H2" s="428"/>
      <c r="I2" s="428"/>
      <c r="J2" s="428"/>
      <c r="K2" s="428"/>
      <c r="L2" s="428"/>
    </row>
    <row r="3" spans="1:13" ht="16.5" customHeight="1">
      <c r="A3" s="11"/>
      <c r="B3" s="428" t="s">
        <v>102</v>
      </c>
      <c r="C3" s="428"/>
      <c r="D3" s="428"/>
      <c r="E3" s="428"/>
      <c r="F3" s="428"/>
      <c r="G3" s="428"/>
      <c r="H3" s="428"/>
      <c r="I3" s="428"/>
      <c r="J3" s="428"/>
      <c r="K3" s="428"/>
      <c r="L3" s="428"/>
    </row>
    <row r="4" spans="1:13" ht="16.5" customHeight="1">
      <c r="A4" s="426" t="s">
        <v>654</v>
      </c>
      <c r="B4" s="426"/>
      <c r="C4" s="426"/>
      <c r="D4" s="426"/>
      <c r="E4" s="426"/>
      <c r="F4" s="426"/>
      <c r="G4" s="426"/>
      <c r="H4" s="426"/>
      <c r="I4" s="426"/>
      <c r="J4" s="426"/>
      <c r="K4" s="426"/>
      <c r="L4" s="426"/>
      <c r="M4" s="426"/>
    </row>
    <row r="5" spans="1:13" ht="15.75">
      <c r="A5" s="11"/>
      <c r="B5" s="426" t="s">
        <v>218</v>
      </c>
      <c r="C5" s="426"/>
      <c r="D5" s="426"/>
      <c r="E5" s="426"/>
      <c r="F5" s="426"/>
      <c r="G5" s="426"/>
      <c r="H5" s="426"/>
      <c r="I5" s="426"/>
      <c r="J5" s="426"/>
      <c r="K5" s="426"/>
      <c r="L5" s="426"/>
    </row>
    <row r="6" spans="1:13" ht="15.75">
      <c r="A6" s="11"/>
      <c r="B6" s="426" t="s">
        <v>416</v>
      </c>
      <c r="C6" s="426"/>
      <c r="D6" s="426"/>
      <c r="E6" s="426"/>
      <c r="F6" s="426"/>
      <c r="G6" s="426"/>
      <c r="H6" s="426"/>
      <c r="I6" s="426"/>
      <c r="J6" s="426"/>
      <c r="K6" s="426"/>
      <c r="L6" s="426"/>
    </row>
    <row r="7" spans="1:13" ht="15.6" customHeight="1">
      <c r="A7" s="426" t="s">
        <v>655</v>
      </c>
      <c r="B7" s="426"/>
      <c r="C7" s="426"/>
      <c r="D7" s="426"/>
      <c r="E7" s="426"/>
      <c r="F7" s="426"/>
      <c r="G7" s="426"/>
      <c r="H7" s="426"/>
      <c r="I7" s="426"/>
      <c r="J7" s="426"/>
      <c r="K7" s="426"/>
      <c r="L7" s="426"/>
      <c r="M7" s="426"/>
    </row>
    <row r="8" spans="1:13" ht="15.75">
      <c r="A8" s="432" t="s">
        <v>660</v>
      </c>
      <c r="B8" s="432"/>
      <c r="C8" s="13"/>
      <c r="D8" s="13"/>
      <c r="E8" s="13"/>
      <c r="F8" s="13"/>
      <c r="G8" s="287">
        <v>2017</v>
      </c>
      <c r="H8" s="64"/>
      <c r="I8" s="290"/>
      <c r="J8" s="13"/>
      <c r="K8" s="286"/>
      <c r="L8" s="434" t="s">
        <v>470</v>
      </c>
      <c r="M8" s="434"/>
    </row>
    <row r="9" spans="1:13" customFormat="1" ht="20.25" customHeight="1">
      <c r="A9" s="435" t="s">
        <v>442</v>
      </c>
      <c r="B9" s="438" t="s">
        <v>210</v>
      </c>
      <c r="C9" s="458" t="s">
        <v>204</v>
      </c>
      <c r="D9" s="459"/>
      <c r="E9" s="460"/>
      <c r="F9" s="458" t="s">
        <v>115</v>
      </c>
      <c r="G9" s="459"/>
      <c r="H9" s="460"/>
      <c r="I9" s="458" t="s">
        <v>201</v>
      </c>
      <c r="J9" s="459"/>
      <c r="K9" s="460"/>
      <c r="L9" s="441" t="s">
        <v>375</v>
      </c>
      <c r="M9" s="441"/>
    </row>
    <row r="10" spans="1:13" customFormat="1" ht="20.25" customHeight="1">
      <c r="A10" s="436"/>
      <c r="B10" s="439"/>
      <c r="C10" s="461" t="s">
        <v>207</v>
      </c>
      <c r="D10" s="461"/>
      <c r="E10" s="461"/>
      <c r="F10" s="461" t="s">
        <v>225</v>
      </c>
      <c r="G10" s="461"/>
      <c r="H10" s="461"/>
      <c r="I10" s="461" t="s">
        <v>517</v>
      </c>
      <c r="J10" s="461"/>
      <c r="K10" s="461"/>
      <c r="L10" s="444"/>
      <c r="M10" s="444"/>
    </row>
    <row r="11" spans="1:13" customFormat="1" ht="20.25" customHeight="1">
      <c r="A11" s="436"/>
      <c r="B11" s="439"/>
      <c r="C11" s="299" t="s">
        <v>204</v>
      </c>
      <c r="D11" s="299" t="s">
        <v>219</v>
      </c>
      <c r="E11" s="299" t="s">
        <v>220</v>
      </c>
      <c r="F11" s="299" t="s">
        <v>204</v>
      </c>
      <c r="G11" s="299" t="s">
        <v>219</v>
      </c>
      <c r="H11" s="299" t="s">
        <v>220</v>
      </c>
      <c r="I11" s="299" t="s">
        <v>204</v>
      </c>
      <c r="J11" s="299" t="s">
        <v>219</v>
      </c>
      <c r="K11" s="299" t="s">
        <v>220</v>
      </c>
      <c r="L11" s="444"/>
      <c r="M11" s="444"/>
    </row>
    <row r="12" spans="1:13" customFormat="1" ht="20.25" customHeight="1">
      <c r="A12" s="437"/>
      <c r="B12" s="440"/>
      <c r="C12" s="294" t="s">
        <v>207</v>
      </c>
      <c r="D12" s="294" t="s">
        <v>221</v>
      </c>
      <c r="E12" s="294" t="s">
        <v>222</v>
      </c>
      <c r="F12" s="294" t="s">
        <v>207</v>
      </c>
      <c r="G12" s="294" t="s">
        <v>221</v>
      </c>
      <c r="H12" s="294" t="s">
        <v>222</v>
      </c>
      <c r="I12" s="294" t="s">
        <v>207</v>
      </c>
      <c r="J12" s="294" t="s">
        <v>221</v>
      </c>
      <c r="K12" s="294" t="s">
        <v>222</v>
      </c>
      <c r="L12" s="445"/>
      <c r="M12" s="445"/>
    </row>
    <row r="13" spans="1:13" customFormat="1" ht="57" customHeight="1" thickBot="1">
      <c r="A13" s="54">
        <v>45</v>
      </c>
      <c r="B13" s="58" t="s">
        <v>533</v>
      </c>
      <c r="C13" s="160">
        <f t="shared" ref="C13:D15" si="0">SUM(I13+F13)</f>
        <v>1993</v>
      </c>
      <c r="D13" s="160">
        <f t="shared" si="0"/>
        <v>0</v>
      </c>
      <c r="E13" s="160">
        <f>SUM(K13+H13)</f>
        <v>1993</v>
      </c>
      <c r="F13" s="160">
        <f>SUM(G13:H13)</f>
        <v>1859</v>
      </c>
      <c r="G13" s="161">
        <v>0</v>
      </c>
      <c r="H13" s="161">
        <v>1859</v>
      </c>
      <c r="I13" s="160">
        <f>SUM(J13:K13)</f>
        <v>134</v>
      </c>
      <c r="J13" s="161">
        <v>0</v>
      </c>
      <c r="K13" s="161">
        <v>134</v>
      </c>
      <c r="L13" s="447" t="s">
        <v>538</v>
      </c>
      <c r="M13" s="447"/>
    </row>
    <row r="14" spans="1:13" customFormat="1" ht="57" customHeight="1" thickBot="1">
      <c r="A14" s="56">
        <v>46</v>
      </c>
      <c r="B14" s="59" t="s">
        <v>534</v>
      </c>
      <c r="C14" s="163">
        <f t="shared" si="0"/>
        <v>2345</v>
      </c>
      <c r="D14" s="163">
        <f t="shared" si="0"/>
        <v>38</v>
      </c>
      <c r="E14" s="163">
        <f>SUM(K14+H14)</f>
        <v>2307</v>
      </c>
      <c r="F14" s="162">
        <f>SUM(G14:H14)</f>
        <v>2337</v>
      </c>
      <c r="G14" s="163">
        <v>38</v>
      </c>
      <c r="H14" s="163">
        <v>2299</v>
      </c>
      <c r="I14" s="162">
        <f>SUM(J14:K14)</f>
        <v>8</v>
      </c>
      <c r="J14" s="163">
        <v>0</v>
      </c>
      <c r="K14" s="163">
        <v>8</v>
      </c>
      <c r="L14" s="425" t="s">
        <v>537</v>
      </c>
      <c r="M14" s="425"/>
    </row>
    <row r="15" spans="1:13" customFormat="1" ht="57" customHeight="1">
      <c r="A15" s="55">
        <v>47</v>
      </c>
      <c r="B15" s="67" t="s">
        <v>535</v>
      </c>
      <c r="C15" s="306">
        <f t="shared" si="0"/>
        <v>27706</v>
      </c>
      <c r="D15" s="306">
        <f t="shared" si="0"/>
        <v>1985</v>
      </c>
      <c r="E15" s="306">
        <f>SUM(K15+H15)</f>
        <v>25721</v>
      </c>
      <c r="F15" s="164">
        <f>SUM(G15:H15)</f>
        <v>26804</v>
      </c>
      <c r="G15" s="165">
        <v>1917</v>
      </c>
      <c r="H15" s="165">
        <v>24887</v>
      </c>
      <c r="I15" s="164">
        <f>SUM(J15:K15)</f>
        <v>902</v>
      </c>
      <c r="J15" s="165">
        <v>68</v>
      </c>
      <c r="K15" s="165">
        <v>834</v>
      </c>
      <c r="L15" s="429" t="s">
        <v>536</v>
      </c>
      <c r="M15" s="429"/>
    </row>
    <row r="16" spans="1:13" customFormat="1" ht="57" customHeight="1">
      <c r="A16" s="430" t="s">
        <v>207</v>
      </c>
      <c r="B16" s="430"/>
      <c r="C16" s="307">
        <f t="shared" ref="C16:K16" si="1">SUM(C13:C15)</f>
        <v>32044</v>
      </c>
      <c r="D16" s="307">
        <f t="shared" si="1"/>
        <v>2023</v>
      </c>
      <c r="E16" s="307">
        <f t="shared" si="1"/>
        <v>30021</v>
      </c>
      <c r="F16" s="166">
        <f t="shared" si="1"/>
        <v>31000</v>
      </c>
      <c r="G16" s="166">
        <f t="shared" si="1"/>
        <v>1955</v>
      </c>
      <c r="H16" s="166">
        <f t="shared" si="1"/>
        <v>29045</v>
      </c>
      <c r="I16" s="166">
        <f t="shared" si="1"/>
        <v>1044</v>
      </c>
      <c r="J16" s="166">
        <f t="shared" si="1"/>
        <v>68</v>
      </c>
      <c r="K16" s="166">
        <f t="shared" si="1"/>
        <v>976</v>
      </c>
      <c r="L16" s="431" t="s">
        <v>204</v>
      </c>
      <c r="M16" s="431"/>
    </row>
    <row r="20" spans="1:1">
      <c r="A20" s="7"/>
    </row>
    <row r="21" spans="1:1">
      <c r="A21" s="7"/>
    </row>
    <row r="22" spans="1:1">
      <c r="A22" s="7"/>
    </row>
    <row r="23" spans="1:1">
      <c r="A23" s="7"/>
    </row>
    <row r="24" spans="1:1">
      <c r="A24" s="7"/>
    </row>
    <row r="25" spans="1:1">
      <c r="A25" s="7"/>
    </row>
  </sheetData>
  <mergeCells count="23">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 ref="L14:M14"/>
    <mergeCell ref="B6:L6"/>
    <mergeCell ref="A1:M1"/>
    <mergeCell ref="B2:L2"/>
    <mergeCell ref="B3:L3"/>
    <mergeCell ref="A4:M4"/>
    <mergeCell ref="B5:L5"/>
  </mergeCells>
  <printOptions horizontalCentered="1" verticalCentered="1"/>
  <pageMargins left="0" right="0" top="0" bottom="0"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4"/>
  <sheetViews>
    <sheetView tabSelected="1" view="pageBreakPreview" zoomScaleSheetLayoutView="100" workbookViewId="0"/>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427"/>
      <c r="B1" s="427"/>
      <c r="C1" s="427"/>
      <c r="D1" s="427"/>
      <c r="E1" s="427"/>
      <c r="F1" s="427"/>
      <c r="G1" s="427"/>
      <c r="H1" s="427"/>
      <c r="I1" s="427"/>
      <c r="J1" s="427"/>
      <c r="K1" s="427"/>
      <c r="L1" s="427"/>
      <c r="M1" s="427"/>
    </row>
    <row r="2" spans="1:13" ht="18" customHeight="1">
      <c r="A2" s="428" t="s">
        <v>217</v>
      </c>
      <c r="B2" s="428"/>
      <c r="C2" s="428"/>
      <c r="D2" s="428"/>
      <c r="E2" s="428"/>
      <c r="F2" s="428"/>
      <c r="G2" s="428"/>
      <c r="H2" s="428"/>
      <c r="I2" s="428"/>
      <c r="J2" s="428"/>
      <c r="K2" s="428"/>
      <c r="L2" s="428"/>
      <c r="M2" s="428"/>
    </row>
    <row r="3" spans="1:13" ht="16.5" customHeight="1">
      <c r="A3" s="428" t="s">
        <v>102</v>
      </c>
      <c r="B3" s="428"/>
      <c r="C3" s="428"/>
      <c r="D3" s="428"/>
      <c r="E3" s="428"/>
      <c r="F3" s="428"/>
      <c r="G3" s="428"/>
      <c r="H3" s="428"/>
      <c r="I3" s="428"/>
      <c r="J3" s="428"/>
      <c r="K3" s="428"/>
      <c r="L3" s="428"/>
      <c r="M3" s="428"/>
    </row>
    <row r="4" spans="1:13" ht="16.5" customHeight="1">
      <c r="A4" s="428" t="s">
        <v>656</v>
      </c>
      <c r="B4" s="428"/>
      <c r="C4" s="428"/>
      <c r="D4" s="428"/>
      <c r="E4" s="428"/>
      <c r="F4" s="428"/>
      <c r="G4" s="428"/>
      <c r="H4" s="428"/>
      <c r="I4" s="428"/>
      <c r="J4" s="428"/>
      <c r="K4" s="428"/>
      <c r="L4" s="428"/>
      <c r="M4" s="428"/>
    </row>
    <row r="5" spans="1:13" ht="15.75" customHeight="1">
      <c r="A5" s="426" t="s">
        <v>218</v>
      </c>
      <c r="B5" s="426"/>
      <c r="C5" s="426"/>
      <c r="D5" s="426"/>
      <c r="E5" s="426"/>
      <c r="F5" s="426"/>
      <c r="G5" s="426"/>
      <c r="H5" s="426"/>
      <c r="I5" s="426"/>
      <c r="J5" s="426"/>
      <c r="K5" s="426"/>
      <c r="L5" s="426"/>
      <c r="M5" s="426"/>
    </row>
    <row r="6" spans="1:13" ht="15.75" customHeight="1">
      <c r="A6" s="426" t="s">
        <v>416</v>
      </c>
      <c r="B6" s="426"/>
      <c r="C6" s="426"/>
      <c r="D6" s="426"/>
      <c r="E6" s="426"/>
      <c r="F6" s="426"/>
      <c r="G6" s="426"/>
      <c r="H6" s="426"/>
      <c r="I6" s="426"/>
      <c r="J6" s="426"/>
      <c r="K6" s="426"/>
      <c r="L6" s="426"/>
      <c r="M6" s="426"/>
    </row>
    <row r="7" spans="1:13" ht="15.75" customHeight="1">
      <c r="A7" s="426" t="s">
        <v>657</v>
      </c>
      <c r="B7" s="426"/>
      <c r="C7" s="426"/>
      <c r="D7" s="426"/>
      <c r="E7" s="426"/>
      <c r="F7" s="426"/>
      <c r="G7" s="426"/>
      <c r="H7" s="426"/>
      <c r="I7" s="426"/>
      <c r="J7" s="426"/>
      <c r="K7" s="426"/>
      <c r="L7" s="426"/>
      <c r="M7" s="426"/>
    </row>
    <row r="8" spans="1:13" ht="15.6" customHeight="1">
      <c r="A8" s="432" t="s">
        <v>661</v>
      </c>
      <c r="B8" s="432"/>
      <c r="C8" s="13"/>
      <c r="D8" s="13"/>
      <c r="E8" s="13"/>
      <c r="F8" s="13"/>
      <c r="G8" s="287">
        <v>2017</v>
      </c>
      <c r="H8" s="64"/>
      <c r="I8" s="290"/>
      <c r="J8" s="13"/>
      <c r="K8" s="286"/>
      <c r="L8" s="434" t="s">
        <v>417</v>
      </c>
      <c r="M8" s="434"/>
    </row>
    <row r="9" spans="1:13" customFormat="1" ht="20.25" customHeight="1">
      <c r="A9" s="465" t="s">
        <v>442</v>
      </c>
      <c r="B9" s="468" t="s">
        <v>210</v>
      </c>
      <c r="C9" s="471" t="s">
        <v>204</v>
      </c>
      <c r="D9" s="471"/>
      <c r="E9" s="471"/>
      <c r="F9" s="471" t="s">
        <v>115</v>
      </c>
      <c r="G9" s="471"/>
      <c r="H9" s="471"/>
      <c r="I9" s="471" t="s">
        <v>201</v>
      </c>
      <c r="J9" s="471"/>
      <c r="K9" s="471"/>
      <c r="L9" s="441" t="s">
        <v>375</v>
      </c>
      <c r="M9" s="441"/>
    </row>
    <row r="10" spans="1:13" customFormat="1" ht="20.25" customHeight="1">
      <c r="A10" s="466"/>
      <c r="B10" s="469"/>
      <c r="C10" s="461" t="s">
        <v>207</v>
      </c>
      <c r="D10" s="461"/>
      <c r="E10" s="461"/>
      <c r="F10" s="461" t="s">
        <v>225</v>
      </c>
      <c r="G10" s="461"/>
      <c r="H10" s="461"/>
      <c r="I10" s="461" t="s">
        <v>517</v>
      </c>
      <c r="J10" s="461"/>
      <c r="K10" s="461"/>
      <c r="L10" s="444"/>
      <c r="M10" s="444"/>
    </row>
    <row r="11" spans="1:13" customFormat="1" ht="20.25" customHeight="1">
      <c r="A11" s="466"/>
      <c r="B11" s="469"/>
      <c r="C11" s="297" t="s">
        <v>204</v>
      </c>
      <c r="D11" s="299" t="s">
        <v>219</v>
      </c>
      <c r="E11" s="299" t="s">
        <v>220</v>
      </c>
      <c r="F11" s="299" t="s">
        <v>204</v>
      </c>
      <c r="G11" s="299" t="s">
        <v>219</v>
      </c>
      <c r="H11" s="299" t="s">
        <v>220</v>
      </c>
      <c r="I11" s="299" t="s">
        <v>204</v>
      </c>
      <c r="J11" s="299" t="s">
        <v>219</v>
      </c>
      <c r="K11" s="299" t="s">
        <v>220</v>
      </c>
      <c r="L11" s="444"/>
      <c r="M11" s="444"/>
    </row>
    <row r="12" spans="1:13" customFormat="1" ht="20.25" customHeight="1">
      <c r="A12" s="467"/>
      <c r="B12" s="470"/>
      <c r="C12" s="301" t="s">
        <v>207</v>
      </c>
      <c r="D12" s="302" t="s">
        <v>221</v>
      </c>
      <c r="E12" s="303" t="s">
        <v>222</v>
      </c>
      <c r="F12" s="294" t="s">
        <v>207</v>
      </c>
      <c r="G12" s="294" t="s">
        <v>221</v>
      </c>
      <c r="H12" s="294" t="s">
        <v>222</v>
      </c>
      <c r="I12" s="294" t="s">
        <v>207</v>
      </c>
      <c r="J12" s="294" t="s">
        <v>221</v>
      </c>
      <c r="K12" s="294" t="s">
        <v>222</v>
      </c>
      <c r="L12" s="445"/>
      <c r="M12" s="445"/>
    </row>
    <row r="13" spans="1:13" customFormat="1" ht="20.25" thickBot="1">
      <c r="A13" s="214">
        <v>4511</v>
      </c>
      <c r="B13" s="308" t="s">
        <v>559</v>
      </c>
      <c r="C13" s="160">
        <f t="shared" ref="C13:C29" si="0">SUM(D13:E13)</f>
        <v>84</v>
      </c>
      <c r="D13" s="160">
        <f t="shared" ref="D13:D44" si="1">J13+G13</f>
        <v>0</v>
      </c>
      <c r="E13" s="160">
        <f t="shared" ref="E13:E44" si="2">K13+H13</f>
        <v>84</v>
      </c>
      <c r="F13" s="160">
        <f t="shared" ref="F13:F29" si="3">SUM(G13:H13)</f>
        <v>84</v>
      </c>
      <c r="G13" s="161">
        <v>0</v>
      </c>
      <c r="H13" s="161">
        <v>84</v>
      </c>
      <c r="I13" s="160">
        <f t="shared" ref="I13:I29" si="4">SUM(J13:K13)</f>
        <v>0</v>
      </c>
      <c r="J13" s="161">
        <v>0</v>
      </c>
      <c r="K13" s="161">
        <v>0</v>
      </c>
      <c r="L13" s="472" t="s">
        <v>558</v>
      </c>
      <c r="M13" s="472"/>
    </row>
    <row r="14" spans="1:13" customFormat="1" ht="20.25" thickBot="1">
      <c r="A14" s="212">
        <v>4512</v>
      </c>
      <c r="B14" s="310" t="s">
        <v>560</v>
      </c>
      <c r="C14" s="162">
        <f t="shared" si="0"/>
        <v>443</v>
      </c>
      <c r="D14" s="162">
        <f t="shared" si="1"/>
        <v>0</v>
      </c>
      <c r="E14" s="162">
        <f t="shared" si="2"/>
        <v>443</v>
      </c>
      <c r="F14" s="162">
        <f t="shared" si="3"/>
        <v>380</v>
      </c>
      <c r="G14" s="163">
        <v>0</v>
      </c>
      <c r="H14" s="163">
        <v>380</v>
      </c>
      <c r="I14" s="162">
        <f t="shared" si="4"/>
        <v>63</v>
      </c>
      <c r="J14" s="163">
        <v>0</v>
      </c>
      <c r="K14" s="163">
        <v>63</v>
      </c>
      <c r="L14" s="463" t="s">
        <v>561</v>
      </c>
      <c r="M14" s="463"/>
    </row>
    <row r="15" spans="1:13" customFormat="1" ht="20.25" thickBot="1">
      <c r="A15" s="211">
        <v>4531</v>
      </c>
      <c r="B15" s="313" t="s">
        <v>562</v>
      </c>
      <c r="C15" s="160">
        <f t="shared" si="0"/>
        <v>1400</v>
      </c>
      <c r="D15" s="160">
        <f t="shared" si="1"/>
        <v>0</v>
      </c>
      <c r="E15" s="160">
        <f t="shared" si="2"/>
        <v>1400</v>
      </c>
      <c r="F15" s="160">
        <f t="shared" si="3"/>
        <v>1333</v>
      </c>
      <c r="G15" s="161">
        <v>0</v>
      </c>
      <c r="H15" s="161">
        <v>1333</v>
      </c>
      <c r="I15" s="160">
        <f t="shared" si="4"/>
        <v>67</v>
      </c>
      <c r="J15" s="161">
        <v>0</v>
      </c>
      <c r="K15" s="161">
        <v>67</v>
      </c>
      <c r="L15" s="462" t="s">
        <v>608</v>
      </c>
      <c r="M15" s="462"/>
    </row>
    <row r="16" spans="1:13" customFormat="1" ht="20.25" thickBot="1">
      <c r="A16" s="212">
        <v>4532</v>
      </c>
      <c r="B16" s="310" t="s">
        <v>563</v>
      </c>
      <c r="C16" s="162">
        <f t="shared" si="0"/>
        <v>55</v>
      </c>
      <c r="D16" s="162">
        <f t="shared" si="1"/>
        <v>0</v>
      </c>
      <c r="E16" s="162">
        <f t="shared" si="2"/>
        <v>55</v>
      </c>
      <c r="F16" s="162">
        <f t="shared" si="3"/>
        <v>51</v>
      </c>
      <c r="G16" s="163">
        <v>0</v>
      </c>
      <c r="H16" s="163">
        <v>51</v>
      </c>
      <c r="I16" s="162">
        <f t="shared" si="4"/>
        <v>4</v>
      </c>
      <c r="J16" s="163">
        <v>0</v>
      </c>
      <c r="K16" s="163">
        <v>4</v>
      </c>
      <c r="L16" s="463" t="s">
        <v>607</v>
      </c>
      <c r="M16" s="463"/>
    </row>
    <row r="17" spans="1:13" customFormat="1" ht="20.25" thickBot="1">
      <c r="A17" s="211">
        <v>4539</v>
      </c>
      <c r="B17" s="313" t="s">
        <v>564</v>
      </c>
      <c r="C17" s="160">
        <f t="shared" si="0"/>
        <v>11</v>
      </c>
      <c r="D17" s="160">
        <f t="shared" si="1"/>
        <v>0</v>
      </c>
      <c r="E17" s="160">
        <f t="shared" si="2"/>
        <v>11</v>
      </c>
      <c r="F17" s="160">
        <f t="shared" si="3"/>
        <v>11</v>
      </c>
      <c r="G17" s="161">
        <v>0</v>
      </c>
      <c r="H17" s="161">
        <v>11</v>
      </c>
      <c r="I17" s="160">
        <f t="shared" si="4"/>
        <v>0</v>
      </c>
      <c r="J17" s="161">
        <v>0</v>
      </c>
      <c r="K17" s="161">
        <v>0</v>
      </c>
      <c r="L17" s="462" t="s">
        <v>606</v>
      </c>
      <c r="M17" s="462"/>
    </row>
    <row r="18" spans="1:13" customFormat="1" ht="15" thickBot="1">
      <c r="A18" s="212">
        <v>4610</v>
      </c>
      <c r="B18" s="310" t="s">
        <v>539</v>
      </c>
      <c r="C18" s="162">
        <f t="shared" si="0"/>
        <v>57</v>
      </c>
      <c r="D18" s="162">
        <f t="shared" si="1"/>
        <v>8</v>
      </c>
      <c r="E18" s="162">
        <f t="shared" si="2"/>
        <v>49</v>
      </c>
      <c r="F18" s="162">
        <f t="shared" si="3"/>
        <v>57</v>
      </c>
      <c r="G18" s="163">
        <v>8</v>
      </c>
      <c r="H18" s="163">
        <v>49</v>
      </c>
      <c r="I18" s="162">
        <f t="shared" si="4"/>
        <v>0</v>
      </c>
      <c r="J18" s="163">
        <v>0</v>
      </c>
      <c r="K18" s="163">
        <v>0</v>
      </c>
      <c r="L18" s="463" t="s">
        <v>548</v>
      </c>
      <c r="M18" s="463"/>
    </row>
    <row r="19" spans="1:13" customFormat="1" ht="15" thickBot="1">
      <c r="A19" s="211">
        <v>4620</v>
      </c>
      <c r="B19" s="313" t="s">
        <v>565</v>
      </c>
      <c r="C19" s="160">
        <f t="shared" si="0"/>
        <v>380</v>
      </c>
      <c r="D19" s="160">
        <f t="shared" si="1"/>
        <v>0</v>
      </c>
      <c r="E19" s="160">
        <f t="shared" si="2"/>
        <v>380</v>
      </c>
      <c r="F19" s="160">
        <f t="shared" si="3"/>
        <v>380</v>
      </c>
      <c r="G19" s="161">
        <v>0</v>
      </c>
      <c r="H19" s="161">
        <v>380</v>
      </c>
      <c r="I19" s="160">
        <f t="shared" si="4"/>
        <v>0</v>
      </c>
      <c r="J19" s="161">
        <v>0</v>
      </c>
      <c r="K19" s="161">
        <v>0</v>
      </c>
      <c r="L19" s="462" t="s">
        <v>605</v>
      </c>
      <c r="M19" s="462"/>
    </row>
    <row r="20" spans="1:13" customFormat="1" ht="15" thickBot="1">
      <c r="A20" s="212">
        <v>4631</v>
      </c>
      <c r="B20" s="310" t="s">
        <v>540</v>
      </c>
      <c r="C20" s="162">
        <f t="shared" si="0"/>
        <v>19</v>
      </c>
      <c r="D20" s="162">
        <f t="shared" si="1"/>
        <v>0</v>
      </c>
      <c r="E20" s="162">
        <f t="shared" si="2"/>
        <v>19</v>
      </c>
      <c r="F20" s="162">
        <f t="shared" si="3"/>
        <v>19</v>
      </c>
      <c r="G20" s="163">
        <v>0</v>
      </c>
      <c r="H20" s="163">
        <v>19</v>
      </c>
      <c r="I20" s="162">
        <f t="shared" si="4"/>
        <v>0</v>
      </c>
      <c r="J20" s="163">
        <v>0</v>
      </c>
      <c r="K20" s="163">
        <v>0</v>
      </c>
      <c r="L20" s="463" t="s">
        <v>549</v>
      </c>
      <c r="M20" s="463"/>
    </row>
    <row r="21" spans="1:13" customFormat="1" ht="15" thickBot="1">
      <c r="A21" s="211">
        <v>4632</v>
      </c>
      <c r="B21" s="313" t="s">
        <v>609</v>
      </c>
      <c r="C21" s="160">
        <f t="shared" si="0"/>
        <v>141</v>
      </c>
      <c r="D21" s="160">
        <f t="shared" si="1"/>
        <v>0</v>
      </c>
      <c r="E21" s="160">
        <f t="shared" si="2"/>
        <v>141</v>
      </c>
      <c r="F21" s="160">
        <f t="shared" si="3"/>
        <v>141</v>
      </c>
      <c r="G21" s="161">
        <v>0</v>
      </c>
      <c r="H21" s="161">
        <v>141</v>
      </c>
      <c r="I21" s="160">
        <f t="shared" si="4"/>
        <v>0</v>
      </c>
      <c r="J21" s="161">
        <v>0</v>
      </c>
      <c r="K21" s="161">
        <v>0</v>
      </c>
      <c r="L21" s="462" t="s">
        <v>604</v>
      </c>
      <c r="M21" s="462"/>
    </row>
    <row r="22" spans="1:13" customFormat="1" ht="30" thickBot="1">
      <c r="A22" s="212">
        <v>4641</v>
      </c>
      <c r="B22" s="310" t="s">
        <v>610</v>
      </c>
      <c r="C22" s="162">
        <f t="shared" si="0"/>
        <v>116</v>
      </c>
      <c r="D22" s="162">
        <f t="shared" si="1"/>
        <v>20</v>
      </c>
      <c r="E22" s="162">
        <f t="shared" si="2"/>
        <v>96</v>
      </c>
      <c r="F22" s="162">
        <f t="shared" si="3"/>
        <v>116</v>
      </c>
      <c r="G22" s="163">
        <v>20</v>
      </c>
      <c r="H22" s="163">
        <v>96</v>
      </c>
      <c r="I22" s="162">
        <f t="shared" si="4"/>
        <v>0</v>
      </c>
      <c r="J22" s="163">
        <v>0</v>
      </c>
      <c r="K22" s="163">
        <v>0</v>
      </c>
      <c r="L22" s="463" t="s">
        <v>603</v>
      </c>
      <c r="M22" s="463"/>
    </row>
    <row r="23" spans="1:13" customFormat="1" ht="19.149999999999999" customHeight="1" thickBot="1">
      <c r="A23" s="211">
        <v>4647</v>
      </c>
      <c r="B23" s="313" t="s">
        <v>611</v>
      </c>
      <c r="C23" s="160">
        <f t="shared" si="0"/>
        <v>108</v>
      </c>
      <c r="D23" s="160">
        <f t="shared" si="1"/>
        <v>10</v>
      </c>
      <c r="E23" s="160">
        <f t="shared" si="2"/>
        <v>98</v>
      </c>
      <c r="F23" s="160">
        <f t="shared" si="3"/>
        <v>108</v>
      </c>
      <c r="G23" s="161">
        <v>10</v>
      </c>
      <c r="H23" s="161">
        <v>98</v>
      </c>
      <c r="I23" s="160">
        <f t="shared" si="4"/>
        <v>0</v>
      </c>
      <c r="J23" s="161">
        <v>0</v>
      </c>
      <c r="K23" s="161">
        <v>0</v>
      </c>
      <c r="L23" s="462" t="s">
        <v>602</v>
      </c>
      <c r="M23" s="462"/>
    </row>
    <row r="24" spans="1:13" customFormat="1" ht="38.450000000000003" customHeight="1" thickBot="1">
      <c r="A24" s="212">
        <v>4648</v>
      </c>
      <c r="B24" s="310" t="s">
        <v>612</v>
      </c>
      <c r="C24" s="162">
        <f t="shared" si="0"/>
        <v>645</v>
      </c>
      <c r="D24" s="162">
        <f t="shared" si="1"/>
        <v>0</v>
      </c>
      <c r="E24" s="162">
        <f t="shared" si="2"/>
        <v>645</v>
      </c>
      <c r="F24" s="162">
        <f t="shared" si="3"/>
        <v>645</v>
      </c>
      <c r="G24" s="163">
        <v>0</v>
      </c>
      <c r="H24" s="163">
        <v>645</v>
      </c>
      <c r="I24" s="162">
        <f t="shared" si="4"/>
        <v>0</v>
      </c>
      <c r="J24" s="163">
        <v>0</v>
      </c>
      <c r="K24" s="163">
        <v>0</v>
      </c>
      <c r="L24" s="463" t="s">
        <v>601</v>
      </c>
      <c r="M24" s="463"/>
    </row>
    <row r="25" spans="1:13" customFormat="1" ht="20.25" thickBot="1">
      <c r="A25" s="211">
        <v>4652</v>
      </c>
      <c r="B25" s="313" t="s">
        <v>614</v>
      </c>
      <c r="C25" s="160">
        <f t="shared" si="0"/>
        <v>110</v>
      </c>
      <c r="D25" s="160">
        <f t="shared" si="1"/>
        <v>0</v>
      </c>
      <c r="E25" s="160">
        <f t="shared" si="2"/>
        <v>110</v>
      </c>
      <c r="F25" s="160">
        <f t="shared" si="3"/>
        <v>110</v>
      </c>
      <c r="G25" s="161">
        <v>0</v>
      </c>
      <c r="H25" s="161">
        <v>110</v>
      </c>
      <c r="I25" s="160">
        <f t="shared" si="4"/>
        <v>0</v>
      </c>
      <c r="J25" s="161">
        <v>0</v>
      </c>
      <c r="K25" s="161">
        <v>0</v>
      </c>
      <c r="L25" s="462" t="s">
        <v>599</v>
      </c>
      <c r="M25" s="462"/>
    </row>
    <row r="26" spans="1:13" customFormat="1" ht="15" thickBot="1">
      <c r="A26" s="212">
        <v>4653</v>
      </c>
      <c r="B26" s="310" t="s">
        <v>615</v>
      </c>
      <c r="C26" s="162">
        <f t="shared" si="0"/>
        <v>56</v>
      </c>
      <c r="D26" s="162">
        <f t="shared" si="1"/>
        <v>0</v>
      </c>
      <c r="E26" s="162">
        <f t="shared" si="2"/>
        <v>56</v>
      </c>
      <c r="F26" s="162">
        <f t="shared" si="3"/>
        <v>56</v>
      </c>
      <c r="G26" s="163">
        <v>0</v>
      </c>
      <c r="H26" s="163">
        <v>56</v>
      </c>
      <c r="I26" s="162">
        <f t="shared" si="4"/>
        <v>0</v>
      </c>
      <c r="J26" s="163">
        <v>0</v>
      </c>
      <c r="K26" s="163">
        <v>0</v>
      </c>
      <c r="L26" s="463" t="s">
        <v>598</v>
      </c>
      <c r="M26" s="463"/>
    </row>
    <row r="27" spans="1:13" customFormat="1" ht="15" thickBot="1">
      <c r="A27" s="211">
        <v>4659</v>
      </c>
      <c r="B27" s="313" t="s">
        <v>616</v>
      </c>
      <c r="C27" s="160">
        <f t="shared" si="0"/>
        <v>183</v>
      </c>
      <c r="D27" s="160">
        <f t="shared" si="1"/>
        <v>0</v>
      </c>
      <c r="E27" s="160">
        <f t="shared" si="2"/>
        <v>183</v>
      </c>
      <c r="F27" s="160">
        <f t="shared" si="3"/>
        <v>183</v>
      </c>
      <c r="G27" s="161">
        <v>0</v>
      </c>
      <c r="H27" s="161">
        <v>183</v>
      </c>
      <c r="I27" s="160">
        <f t="shared" si="4"/>
        <v>0</v>
      </c>
      <c r="J27" s="161">
        <v>0</v>
      </c>
      <c r="K27" s="161">
        <v>0</v>
      </c>
      <c r="L27" s="462" t="s">
        <v>550</v>
      </c>
      <c r="M27" s="462"/>
    </row>
    <row r="28" spans="1:13" customFormat="1" ht="19.149999999999999" customHeight="1" thickBot="1">
      <c r="A28" s="212">
        <v>4661</v>
      </c>
      <c r="B28" s="310" t="s">
        <v>617</v>
      </c>
      <c r="C28" s="162">
        <f t="shared" si="0"/>
        <v>24</v>
      </c>
      <c r="D28" s="162">
        <f t="shared" si="1"/>
        <v>0</v>
      </c>
      <c r="E28" s="162">
        <f t="shared" si="2"/>
        <v>24</v>
      </c>
      <c r="F28" s="162">
        <f t="shared" si="3"/>
        <v>24</v>
      </c>
      <c r="G28" s="163">
        <v>0</v>
      </c>
      <c r="H28" s="163">
        <v>24</v>
      </c>
      <c r="I28" s="162">
        <f t="shared" si="4"/>
        <v>0</v>
      </c>
      <c r="J28" s="163">
        <v>0</v>
      </c>
      <c r="K28" s="163">
        <v>0</v>
      </c>
      <c r="L28" s="463" t="s">
        <v>597</v>
      </c>
      <c r="M28" s="463"/>
    </row>
    <row r="29" spans="1:13" customFormat="1" ht="20.25" thickBot="1">
      <c r="A29" s="211">
        <v>4663</v>
      </c>
      <c r="B29" s="313" t="s">
        <v>618</v>
      </c>
      <c r="C29" s="160">
        <f t="shared" si="0"/>
        <v>422</v>
      </c>
      <c r="D29" s="160">
        <f t="shared" si="1"/>
        <v>0</v>
      </c>
      <c r="E29" s="160">
        <f t="shared" si="2"/>
        <v>422</v>
      </c>
      <c r="F29" s="160">
        <f t="shared" si="3"/>
        <v>422</v>
      </c>
      <c r="G29" s="161">
        <v>0</v>
      </c>
      <c r="H29" s="161">
        <v>422</v>
      </c>
      <c r="I29" s="160">
        <f t="shared" si="4"/>
        <v>0</v>
      </c>
      <c r="J29" s="161">
        <v>0</v>
      </c>
      <c r="K29" s="161">
        <v>0</v>
      </c>
      <c r="L29" s="462" t="s">
        <v>596</v>
      </c>
      <c r="M29" s="462"/>
    </row>
    <row r="30" spans="1:13" customFormat="1" ht="15" thickBot="1">
      <c r="A30" s="212">
        <v>4691</v>
      </c>
      <c r="B30" s="310" t="s">
        <v>619</v>
      </c>
      <c r="C30" s="162">
        <f t="shared" ref="C30:C60" si="5">SUM(D30:E30)</f>
        <v>13</v>
      </c>
      <c r="D30" s="162">
        <f t="shared" si="1"/>
        <v>0</v>
      </c>
      <c r="E30" s="162">
        <f t="shared" si="2"/>
        <v>13</v>
      </c>
      <c r="F30" s="162">
        <f t="shared" ref="F30:F60" si="6">SUM(G30:H30)</f>
        <v>13</v>
      </c>
      <c r="G30" s="163">
        <v>0</v>
      </c>
      <c r="H30" s="163">
        <v>13</v>
      </c>
      <c r="I30" s="162">
        <f t="shared" ref="I30:I60" si="7">SUM(J30:K30)</f>
        <v>0</v>
      </c>
      <c r="J30" s="163">
        <v>0</v>
      </c>
      <c r="K30" s="163">
        <v>0</v>
      </c>
      <c r="L30" s="463" t="s">
        <v>595</v>
      </c>
      <c r="M30" s="463"/>
    </row>
    <row r="31" spans="1:13" customFormat="1" ht="20.25" thickBot="1">
      <c r="A31" s="211">
        <v>4692</v>
      </c>
      <c r="B31" s="313" t="s">
        <v>620</v>
      </c>
      <c r="C31" s="160">
        <f t="shared" si="5"/>
        <v>71</v>
      </c>
      <c r="D31" s="160">
        <f t="shared" si="1"/>
        <v>0</v>
      </c>
      <c r="E31" s="160">
        <f t="shared" si="2"/>
        <v>71</v>
      </c>
      <c r="F31" s="160">
        <f t="shared" si="6"/>
        <v>63</v>
      </c>
      <c r="G31" s="161">
        <v>0</v>
      </c>
      <c r="H31" s="161">
        <v>63</v>
      </c>
      <c r="I31" s="160">
        <f t="shared" si="7"/>
        <v>8</v>
      </c>
      <c r="J31" s="161">
        <v>0</v>
      </c>
      <c r="K31" s="161">
        <v>8</v>
      </c>
      <c r="L31" s="462" t="s">
        <v>594</v>
      </c>
      <c r="M31" s="462"/>
    </row>
    <row r="32" spans="1:13" customFormat="1" ht="15" thickBot="1">
      <c r="A32" s="212">
        <v>4714</v>
      </c>
      <c r="B32" s="310" t="s">
        <v>544</v>
      </c>
      <c r="C32" s="162">
        <f t="shared" si="5"/>
        <v>6659</v>
      </c>
      <c r="D32" s="162">
        <f t="shared" si="1"/>
        <v>775</v>
      </c>
      <c r="E32" s="162">
        <f t="shared" si="2"/>
        <v>5884</v>
      </c>
      <c r="F32" s="162">
        <f t="shared" si="6"/>
        <v>6659</v>
      </c>
      <c r="G32" s="163">
        <v>775</v>
      </c>
      <c r="H32" s="163">
        <v>5884</v>
      </c>
      <c r="I32" s="162">
        <f t="shared" si="7"/>
        <v>0</v>
      </c>
      <c r="J32" s="163">
        <v>0</v>
      </c>
      <c r="K32" s="163">
        <v>0</v>
      </c>
      <c r="L32" s="463" t="s">
        <v>554</v>
      </c>
      <c r="M32" s="463"/>
    </row>
    <row r="33" spans="1:13" customFormat="1" ht="15" thickBot="1">
      <c r="A33" s="211">
        <v>4719</v>
      </c>
      <c r="B33" s="313" t="s">
        <v>645</v>
      </c>
      <c r="C33" s="160">
        <f t="shared" si="5"/>
        <v>48</v>
      </c>
      <c r="D33" s="160">
        <f t="shared" si="1"/>
        <v>0</v>
      </c>
      <c r="E33" s="160">
        <f t="shared" si="2"/>
        <v>48</v>
      </c>
      <c r="F33" s="160">
        <f t="shared" si="6"/>
        <v>48</v>
      </c>
      <c r="G33" s="161">
        <v>0</v>
      </c>
      <c r="H33" s="161">
        <v>48</v>
      </c>
      <c r="I33" s="160">
        <f t="shared" si="7"/>
        <v>0</v>
      </c>
      <c r="J33" s="161">
        <v>0</v>
      </c>
      <c r="K33" s="161">
        <v>0</v>
      </c>
      <c r="L33" s="462" t="s">
        <v>593</v>
      </c>
      <c r="M33" s="462"/>
    </row>
    <row r="34" spans="1:13" customFormat="1">
      <c r="A34" s="213">
        <v>4720</v>
      </c>
      <c r="B34" s="315" t="s">
        <v>622</v>
      </c>
      <c r="C34" s="332">
        <f t="shared" si="5"/>
        <v>1483</v>
      </c>
      <c r="D34" s="332">
        <f t="shared" si="1"/>
        <v>110</v>
      </c>
      <c r="E34" s="332">
        <f t="shared" si="2"/>
        <v>1373</v>
      </c>
      <c r="F34" s="332">
        <f t="shared" si="6"/>
        <v>1428</v>
      </c>
      <c r="G34" s="333">
        <v>110</v>
      </c>
      <c r="H34" s="333">
        <v>1318</v>
      </c>
      <c r="I34" s="332">
        <f t="shared" si="7"/>
        <v>55</v>
      </c>
      <c r="J34" s="333">
        <v>0</v>
      </c>
      <c r="K34" s="333">
        <v>55</v>
      </c>
      <c r="L34" s="464" t="s">
        <v>592</v>
      </c>
      <c r="M34" s="464"/>
    </row>
    <row r="35" spans="1:13" customFormat="1" ht="15" thickBot="1">
      <c r="A35" s="211">
        <v>4722</v>
      </c>
      <c r="B35" s="313" t="s">
        <v>632</v>
      </c>
      <c r="C35" s="160">
        <f t="shared" si="5"/>
        <v>34</v>
      </c>
      <c r="D35" s="160">
        <f t="shared" si="1"/>
        <v>0</v>
      </c>
      <c r="E35" s="160">
        <f t="shared" si="2"/>
        <v>34</v>
      </c>
      <c r="F35" s="160">
        <f t="shared" si="6"/>
        <v>28</v>
      </c>
      <c r="G35" s="161">
        <v>0</v>
      </c>
      <c r="H35" s="161">
        <v>28</v>
      </c>
      <c r="I35" s="160">
        <f t="shared" si="7"/>
        <v>6</v>
      </c>
      <c r="J35" s="161">
        <v>0</v>
      </c>
      <c r="K35" s="161">
        <v>6</v>
      </c>
      <c r="L35" s="462" t="s">
        <v>591</v>
      </c>
      <c r="M35" s="462"/>
    </row>
    <row r="36" spans="1:13" customFormat="1" ht="15" thickBot="1">
      <c r="A36" s="212">
        <v>4723</v>
      </c>
      <c r="B36" s="310" t="s">
        <v>631</v>
      </c>
      <c r="C36" s="162">
        <f t="shared" si="5"/>
        <v>21</v>
      </c>
      <c r="D36" s="162">
        <f t="shared" si="1"/>
        <v>0</v>
      </c>
      <c r="E36" s="162">
        <f t="shared" si="2"/>
        <v>21</v>
      </c>
      <c r="F36" s="162">
        <f t="shared" si="6"/>
        <v>21</v>
      </c>
      <c r="G36" s="163">
        <v>0</v>
      </c>
      <c r="H36" s="163">
        <v>21</v>
      </c>
      <c r="I36" s="162">
        <f t="shared" si="7"/>
        <v>0</v>
      </c>
      <c r="J36" s="163">
        <v>0</v>
      </c>
      <c r="K36" s="163">
        <v>0</v>
      </c>
      <c r="L36" s="463" t="s">
        <v>590</v>
      </c>
      <c r="M36" s="463"/>
    </row>
    <row r="37" spans="1:13" customFormat="1" ht="15" thickBot="1">
      <c r="A37" s="211">
        <v>4724</v>
      </c>
      <c r="B37" s="313" t="s">
        <v>630</v>
      </c>
      <c r="C37" s="160">
        <f t="shared" si="5"/>
        <v>257</v>
      </c>
      <c r="D37" s="160">
        <f t="shared" si="1"/>
        <v>0</v>
      </c>
      <c r="E37" s="160">
        <f t="shared" si="2"/>
        <v>257</v>
      </c>
      <c r="F37" s="160">
        <f t="shared" si="6"/>
        <v>242</v>
      </c>
      <c r="G37" s="161">
        <v>0</v>
      </c>
      <c r="H37" s="161">
        <v>242</v>
      </c>
      <c r="I37" s="160">
        <f t="shared" si="7"/>
        <v>15</v>
      </c>
      <c r="J37" s="161">
        <v>0</v>
      </c>
      <c r="K37" s="161">
        <v>15</v>
      </c>
      <c r="L37" s="462" t="s">
        <v>589</v>
      </c>
      <c r="M37" s="462"/>
    </row>
    <row r="38" spans="1:13" customFormat="1" ht="15" thickBot="1">
      <c r="A38" s="212">
        <v>4725</v>
      </c>
      <c r="B38" s="310" t="s">
        <v>629</v>
      </c>
      <c r="C38" s="162">
        <f t="shared" si="5"/>
        <v>280</v>
      </c>
      <c r="D38" s="162">
        <f t="shared" si="1"/>
        <v>0</v>
      </c>
      <c r="E38" s="162">
        <f t="shared" si="2"/>
        <v>280</v>
      </c>
      <c r="F38" s="162">
        <f t="shared" si="6"/>
        <v>280</v>
      </c>
      <c r="G38" s="163">
        <v>0</v>
      </c>
      <c r="H38" s="163">
        <v>280</v>
      </c>
      <c r="I38" s="162">
        <f t="shared" si="7"/>
        <v>0</v>
      </c>
      <c r="J38" s="163">
        <v>0</v>
      </c>
      <c r="K38" s="163">
        <v>0</v>
      </c>
      <c r="L38" s="463" t="s">
        <v>588</v>
      </c>
      <c r="M38" s="463"/>
    </row>
    <row r="39" spans="1:13" customFormat="1" ht="15" thickBot="1">
      <c r="A39" s="211">
        <v>4726</v>
      </c>
      <c r="B39" s="313" t="s">
        <v>545</v>
      </c>
      <c r="C39" s="160">
        <f t="shared" si="5"/>
        <v>340</v>
      </c>
      <c r="D39" s="160">
        <f t="shared" si="1"/>
        <v>0</v>
      </c>
      <c r="E39" s="160">
        <f t="shared" si="2"/>
        <v>340</v>
      </c>
      <c r="F39" s="160">
        <f t="shared" si="6"/>
        <v>302</v>
      </c>
      <c r="G39" s="161">
        <v>0</v>
      </c>
      <c r="H39" s="161">
        <v>302</v>
      </c>
      <c r="I39" s="160">
        <f t="shared" si="7"/>
        <v>38</v>
      </c>
      <c r="J39" s="161">
        <v>0</v>
      </c>
      <c r="K39" s="161">
        <v>38</v>
      </c>
      <c r="L39" s="462" t="s">
        <v>555</v>
      </c>
      <c r="M39" s="462"/>
    </row>
    <row r="40" spans="1:13" customFormat="1" ht="15" thickBot="1">
      <c r="A40" s="212">
        <v>4727</v>
      </c>
      <c r="B40" s="310" t="s">
        <v>628</v>
      </c>
      <c r="C40" s="162">
        <f t="shared" si="5"/>
        <v>68</v>
      </c>
      <c r="D40" s="162">
        <f t="shared" si="1"/>
        <v>0</v>
      </c>
      <c r="E40" s="162">
        <f t="shared" si="2"/>
        <v>68</v>
      </c>
      <c r="F40" s="162">
        <f t="shared" si="6"/>
        <v>63</v>
      </c>
      <c r="G40" s="163">
        <v>0</v>
      </c>
      <c r="H40" s="163">
        <v>63</v>
      </c>
      <c r="I40" s="162">
        <f t="shared" si="7"/>
        <v>5</v>
      </c>
      <c r="J40" s="163">
        <v>0</v>
      </c>
      <c r="K40" s="163">
        <v>5</v>
      </c>
      <c r="L40" s="463" t="s">
        <v>587</v>
      </c>
      <c r="M40" s="463"/>
    </row>
    <row r="41" spans="1:13" customFormat="1" ht="15" thickBot="1">
      <c r="A41" s="211">
        <v>4728</v>
      </c>
      <c r="B41" s="313" t="s">
        <v>633</v>
      </c>
      <c r="C41" s="160">
        <f t="shared" si="5"/>
        <v>190</v>
      </c>
      <c r="D41" s="160">
        <f t="shared" si="1"/>
        <v>0</v>
      </c>
      <c r="E41" s="160">
        <f t="shared" si="2"/>
        <v>190</v>
      </c>
      <c r="F41" s="160">
        <f t="shared" si="6"/>
        <v>177</v>
      </c>
      <c r="G41" s="161">
        <v>0</v>
      </c>
      <c r="H41" s="161">
        <v>177</v>
      </c>
      <c r="I41" s="160">
        <f t="shared" si="7"/>
        <v>13</v>
      </c>
      <c r="J41" s="161">
        <v>0</v>
      </c>
      <c r="K41" s="161">
        <v>13</v>
      </c>
      <c r="L41" s="462" t="s">
        <v>586</v>
      </c>
      <c r="M41" s="462"/>
    </row>
    <row r="42" spans="1:13" customFormat="1" ht="15" thickBot="1">
      <c r="A42" s="212">
        <v>4729</v>
      </c>
      <c r="B42" s="310" t="s">
        <v>642</v>
      </c>
      <c r="C42" s="162">
        <f t="shared" si="5"/>
        <v>132</v>
      </c>
      <c r="D42" s="162">
        <f t="shared" si="1"/>
        <v>0</v>
      </c>
      <c r="E42" s="162">
        <f t="shared" si="2"/>
        <v>132</v>
      </c>
      <c r="F42" s="162">
        <f t="shared" si="6"/>
        <v>120</v>
      </c>
      <c r="G42" s="163">
        <v>0</v>
      </c>
      <c r="H42" s="163">
        <v>120</v>
      </c>
      <c r="I42" s="162">
        <f t="shared" si="7"/>
        <v>12</v>
      </c>
      <c r="J42" s="163">
        <v>0</v>
      </c>
      <c r="K42" s="163">
        <v>12</v>
      </c>
      <c r="L42" s="463" t="s">
        <v>644</v>
      </c>
      <c r="M42" s="463"/>
    </row>
    <row r="43" spans="1:13" customFormat="1" ht="15" thickBot="1">
      <c r="A43" s="211">
        <v>4730</v>
      </c>
      <c r="B43" s="313" t="s">
        <v>627</v>
      </c>
      <c r="C43" s="160">
        <f t="shared" si="5"/>
        <v>15</v>
      </c>
      <c r="D43" s="160">
        <f t="shared" si="1"/>
        <v>0</v>
      </c>
      <c r="E43" s="160">
        <f t="shared" si="2"/>
        <v>15</v>
      </c>
      <c r="F43" s="160">
        <f t="shared" si="6"/>
        <v>15</v>
      </c>
      <c r="G43" s="161">
        <v>0</v>
      </c>
      <c r="H43" s="161">
        <v>15</v>
      </c>
      <c r="I43" s="160">
        <f t="shared" si="7"/>
        <v>0</v>
      </c>
      <c r="J43" s="161">
        <v>0</v>
      </c>
      <c r="K43" s="161">
        <v>0</v>
      </c>
      <c r="L43" s="462" t="s">
        <v>585</v>
      </c>
      <c r="M43" s="462"/>
    </row>
    <row r="44" spans="1:13" customFormat="1" ht="20.25" thickBot="1">
      <c r="A44" s="212">
        <v>4741</v>
      </c>
      <c r="B44" s="310" t="s">
        <v>634</v>
      </c>
      <c r="C44" s="162">
        <f t="shared" si="5"/>
        <v>1485</v>
      </c>
      <c r="D44" s="162">
        <f t="shared" si="1"/>
        <v>0</v>
      </c>
      <c r="E44" s="162">
        <f t="shared" si="2"/>
        <v>1485</v>
      </c>
      <c r="F44" s="162">
        <f t="shared" si="6"/>
        <v>1379</v>
      </c>
      <c r="G44" s="163">
        <v>0</v>
      </c>
      <c r="H44" s="163">
        <v>1379</v>
      </c>
      <c r="I44" s="162">
        <f t="shared" si="7"/>
        <v>106</v>
      </c>
      <c r="J44" s="163">
        <v>0</v>
      </c>
      <c r="K44" s="163">
        <v>106</v>
      </c>
      <c r="L44" s="463" t="s">
        <v>584</v>
      </c>
      <c r="M44" s="463"/>
    </row>
    <row r="45" spans="1:13" customFormat="1" ht="20.25" thickBot="1">
      <c r="A45" s="211">
        <v>4751</v>
      </c>
      <c r="B45" s="313" t="s">
        <v>626</v>
      </c>
      <c r="C45" s="160">
        <f t="shared" si="5"/>
        <v>4782</v>
      </c>
      <c r="D45" s="160">
        <f t="shared" ref="D45:D62" si="8">J45+G45</f>
        <v>177</v>
      </c>
      <c r="E45" s="160">
        <f t="shared" ref="E45:E62" si="9">K45+H45</f>
        <v>4605</v>
      </c>
      <c r="F45" s="160">
        <f t="shared" si="6"/>
        <v>4782</v>
      </c>
      <c r="G45" s="161">
        <v>177</v>
      </c>
      <c r="H45" s="161">
        <v>4605</v>
      </c>
      <c r="I45" s="160">
        <f t="shared" si="7"/>
        <v>0</v>
      </c>
      <c r="J45" s="161">
        <v>0</v>
      </c>
      <c r="K45" s="161">
        <v>0</v>
      </c>
      <c r="L45" s="462" t="s">
        <v>583</v>
      </c>
      <c r="M45" s="462"/>
    </row>
    <row r="46" spans="1:13" customFormat="1" ht="39.75" thickBot="1">
      <c r="A46" s="212">
        <v>4752</v>
      </c>
      <c r="B46" s="310" t="s">
        <v>625</v>
      </c>
      <c r="C46" s="162">
        <f t="shared" si="5"/>
        <v>4007</v>
      </c>
      <c r="D46" s="162">
        <f t="shared" si="8"/>
        <v>0</v>
      </c>
      <c r="E46" s="162">
        <f t="shared" si="9"/>
        <v>4007</v>
      </c>
      <c r="F46" s="162">
        <f t="shared" si="6"/>
        <v>3940</v>
      </c>
      <c r="G46" s="163">
        <v>0</v>
      </c>
      <c r="H46" s="163">
        <v>3940</v>
      </c>
      <c r="I46" s="162">
        <f t="shared" si="7"/>
        <v>67</v>
      </c>
      <c r="J46" s="163">
        <v>0</v>
      </c>
      <c r="K46" s="163">
        <v>67</v>
      </c>
      <c r="L46" s="463" t="s">
        <v>582</v>
      </c>
      <c r="M46" s="463"/>
    </row>
    <row r="47" spans="1:13" customFormat="1" ht="20.25" thickBot="1">
      <c r="A47" s="211">
        <v>4753</v>
      </c>
      <c r="B47" s="313" t="s">
        <v>624</v>
      </c>
      <c r="C47" s="160">
        <f t="shared" si="5"/>
        <v>211</v>
      </c>
      <c r="D47" s="160">
        <f t="shared" si="8"/>
        <v>21</v>
      </c>
      <c r="E47" s="160">
        <f t="shared" si="9"/>
        <v>190</v>
      </c>
      <c r="F47" s="160">
        <f t="shared" si="6"/>
        <v>211</v>
      </c>
      <c r="G47" s="161">
        <v>21</v>
      </c>
      <c r="H47" s="161">
        <v>190</v>
      </c>
      <c r="I47" s="160">
        <f t="shared" si="7"/>
        <v>0</v>
      </c>
      <c r="J47" s="161">
        <v>0</v>
      </c>
      <c r="K47" s="161">
        <v>0</v>
      </c>
      <c r="L47" s="462" t="s">
        <v>581</v>
      </c>
      <c r="M47" s="462"/>
    </row>
    <row r="48" spans="1:13" customFormat="1" ht="15" thickBot="1">
      <c r="A48" s="212">
        <v>4754</v>
      </c>
      <c r="B48" s="310" t="s">
        <v>546</v>
      </c>
      <c r="C48" s="162">
        <f t="shared" si="5"/>
        <v>849</v>
      </c>
      <c r="D48" s="162">
        <f t="shared" si="8"/>
        <v>0</v>
      </c>
      <c r="E48" s="162">
        <f t="shared" si="9"/>
        <v>849</v>
      </c>
      <c r="F48" s="162">
        <f t="shared" si="6"/>
        <v>820</v>
      </c>
      <c r="G48" s="163">
        <v>0</v>
      </c>
      <c r="H48" s="163">
        <v>820</v>
      </c>
      <c r="I48" s="162">
        <f t="shared" si="7"/>
        <v>29</v>
      </c>
      <c r="J48" s="163">
        <v>0</v>
      </c>
      <c r="K48" s="163">
        <v>29</v>
      </c>
      <c r="L48" s="463" t="s">
        <v>556</v>
      </c>
      <c r="M48" s="463"/>
    </row>
    <row r="49" spans="1:13" customFormat="1" ht="20.25" thickBot="1">
      <c r="A49" s="211">
        <v>4755</v>
      </c>
      <c r="B49" s="313" t="s">
        <v>641</v>
      </c>
      <c r="C49" s="160">
        <f t="shared" si="5"/>
        <v>1886</v>
      </c>
      <c r="D49" s="160">
        <f t="shared" si="8"/>
        <v>94</v>
      </c>
      <c r="E49" s="160">
        <f t="shared" si="9"/>
        <v>1792</v>
      </c>
      <c r="F49" s="160">
        <f t="shared" si="6"/>
        <v>1792</v>
      </c>
      <c r="G49" s="161">
        <v>94</v>
      </c>
      <c r="H49" s="161">
        <v>1698</v>
      </c>
      <c r="I49" s="160">
        <f t="shared" si="7"/>
        <v>94</v>
      </c>
      <c r="J49" s="161">
        <v>0</v>
      </c>
      <c r="K49" s="161">
        <v>94</v>
      </c>
      <c r="L49" s="462" t="s">
        <v>580</v>
      </c>
      <c r="M49" s="462"/>
    </row>
    <row r="50" spans="1:13" customFormat="1" ht="15" thickBot="1">
      <c r="A50" s="212">
        <v>4756</v>
      </c>
      <c r="B50" s="310" t="s">
        <v>635</v>
      </c>
      <c r="C50" s="162">
        <f t="shared" si="5"/>
        <v>85</v>
      </c>
      <c r="D50" s="162">
        <f t="shared" si="8"/>
        <v>0</v>
      </c>
      <c r="E50" s="162">
        <f t="shared" si="9"/>
        <v>85</v>
      </c>
      <c r="F50" s="162">
        <f t="shared" si="6"/>
        <v>85</v>
      </c>
      <c r="G50" s="163">
        <v>0</v>
      </c>
      <c r="H50" s="163">
        <v>85</v>
      </c>
      <c r="I50" s="162">
        <f t="shared" si="7"/>
        <v>0</v>
      </c>
      <c r="J50" s="163">
        <v>0</v>
      </c>
      <c r="K50" s="163">
        <v>0</v>
      </c>
      <c r="L50" s="463" t="s">
        <v>579</v>
      </c>
      <c r="M50" s="463"/>
    </row>
    <row r="51" spans="1:13" customFormat="1" ht="20.25" thickBot="1">
      <c r="A51" s="211">
        <v>4761</v>
      </c>
      <c r="B51" s="313" t="s">
        <v>636</v>
      </c>
      <c r="C51" s="160">
        <f t="shared" si="5"/>
        <v>429</v>
      </c>
      <c r="D51" s="160">
        <f t="shared" si="8"/>
        <v>0</v>
      </c>
      <c r="E51" s="160">
        <f t="shared" si="9"/>
        <v>429</v>
      </c>
      <c r="F51" s="160">
        <f t="shared" si="6"/>
        <v>429</v>
      </c>
      <c r="G51" s="161">
        <v>0</v>
      </c>
      <c r="H51" s="161">
        <v>429</v>
      </c>
      <c r="I51" s="160">
        <f t="shared" si="7"/>
        <v>0</v>
      </c>
      <c r="J51" s="161">
        <v>0</v>
      </c>
      <c r="K51" s="161">
        <v>0</v>
      </c>
      <c r="L51" s="462" t="s">
        <v>578</v>
      </c>
      <c r="M51" s="462"/>
    </row>
    <row r="52" spans="1:13" customFormat="1" ht="15" thickBot="1">
      <c r="A52" s="212">
        <v>4762</v>
      </c>
      <c r="B52" s="310" t="s">
        <v>637</v>
      </c>
      <c r="C52" s="162">
        <f t="shared" si="5"/>
        <v>78</v>
      </c>
      <c r="D52" s="162">
        <f t="shared" si="8"/>
        <v>0</v>
      </c>
      <c r="E52" s="162">
        <f t="shared" si="9"/>
        <v>78</v>
      </c>
      <c r="F52" s="162">
        <f t="shared" si="6"/>
        <v>78</v>
      </c>
      <c r="G52" s="163">
        <v>0</v>
      </c>
      <c r="H52" s="163">
        <v>78</v>
      </c>
      <c r="I52" s="162">
        <f t="shared" si="7"/>
        <v>0</v>
      </c>
      <c r="J52" s="163">
        <v>0</v>
      </c>
      <c r="K52" s="163">
        <v>0</v>
      </c>
      <c r="L52" s="463" t="s">
        <v>577</v>
      </c>
      <c r="M52" s="463"/>
    </row>
    <row r="53" spans="1:13" customFormat="1" ht="20.25" thickBot="1">
      <c r="A53" s="211">
        <v>4763</v>
      </c>
      <c r="B53" s="313" t="s">
        <v>638</v>
      </c>
      <c r="C53" s="160">
        <f t="shared" si="5"/>
        <v>214</v>
      </c>
      <c r="D53" s="160">
        <f t="shared" si="8"/>
        <v>0</v>
      </c>
      <c r="E53" s="160">
        <f t="shared" si="9"/>
        <v>214</v>
      </c>
      <c r="F53" s="160">
        <f t="shared" si="6"/>
        <v>214</v>
      </c>
      <c r="G53" s="161">
        <v>0</v>
      </c>
      <c r="H53" s="161">
        <v>214</v>
      </c>
      <c r="I53" s="160">
        <f t="shared" si="7"/>
        <v>0</v>
      </c>
      <c r="J53" s="161">
        <v>0</v>
      </c>
      <c r="K53" s="161">
        <v>0</v>
      </c>
      <c r="L53" s="462" t="s">
        <v>576</v>
      </c>
      <c r="M53" s="462"/>
    </row>
    <row r="54" spans="1:13" customFormat="1" ht="15" thickBot="1">
      <c r="A54" s="212">
        <v>4764</v>
      </c>
      <c r="B54" s="310" t="s">
        <v>623</v>
      </c>
      <c r="C54" s="162">
        <f t="shared" si="5"/>
        <v>168</v>
      </c>
      <c r="D54" s="162">
        <f t="shared" si="8"/>
        <v>0</v>
      </c>
      <c r="E54" s="162">
        <f t="shared" si="9"/>
        <v>168</v>
      </c>
      <c r="F54" s="162">
        <f t="shared" si="6"/>
        <v>168</v>
      </c>
      <c r="G54" s="163">
        <v>0</v>
      </c>
      <c r="H54" s="163">
        <v>168</v>
      </c>
      <c r="I54" s="162">
        <f t="shared" si="7"/>
        <v>0</v>
      </c>
      <c r="J54" s="163">
        <v>0</v>
      </c>
      <c r="K54" s="163">
        <v>0</v>
      </c>
      <c r="L54" s="463" t="s">
        <v>575</v>
      </c>
      <c r="M54" s="463"/>
    </row>
    <row r="55" spans="1:13" customFormat="1" ht="39.75" thickBot="1">
      <c r="A55" s="211">
        <v>4771</v>
      </c>
      <c r="B55" s="313" t="s">
        <v>639</v>
      </c>
      <c r="C55" s="160">
        <f t="shared" si="5"/>
        <v>652</v>
      </c>
      <c r="D55" s="160">
        <f t="shared" si="8"/>
        <v>119</v>
      </c>
      <c r="E55" s="160">
        <f t="shared" si="9"/>
        <v>533</v>
      </c>
      <c r="F55" s="160">
        <f t="shared" si="6"/>
        <v>632</v>
      </c>
      <c r="G55" s="161">
        <v>119</v>
      </c>
      <c r="H55" s="161">
        <v>513</v>
      </c>
      <c r="I55" s="160">
        <f t="shared" si="7"/>
        <v>20</v>
      </c>
      <c r="J55" s="161">
        <v>0</v>
      </c>
      <c r="K55" s="161">
        <v>20</v>
      </c>
      <c r="L55" s="462" t="s">
        <v>574</v>
      </c>
      <c r="M55" s="462"/>
    </row>
    <row r="56" spans="1:13" customFormat="1" ht="19.5">
      <c r="A56" s="213">
        <v>4772</v>
      </c>
      <c r="B56" s="315" t="s">
        <v>640</v>
      </c>
      <c r="C56" s="332">
        <f t="shared" si="5"/>
        <v>1496</v>
      </c>
      <c r="D56" s="332">
        <f t="shared" si="8"/>
        <v>408</v>
      </c>
      <c r="E56" s="332">
        <f t="shared" si="9"/>
        <v>1088</v>
      </c>
      <c r="F56" s="332">
        <f t="shared" si="6"/>
        <v>1360</v>
      </c>
      <c r="G56" s="333">
        <v>340</v>
      </c>
      <c r="H56" s="333">
        <v>1020</v>
      </c>
      <c r="I56" s="332">
        <f t="shared" si="7"/>
        <v>136</v>
      </c>
      <c r="J56" s="333">
        <v>68</v>
      </c>
      <c r="K56" s="333">
        <v>68</v>
      </c>
      <c r="L56" s="464" t="s">
        <v>573</v>
      </c>
      <c r="M56" s="464"/>
    </row>
    <row r="57" spans="1:13" customFormat="1" ht="15" thickBot="1">
      <c r="A57" s="211">
        <v>4774</v>
      </c>
      <c r="B57" s="313" t="s">
        <v>547</v>
      </c>
      <c r="C57" s="160">
        <f t="shared" si="5"/>
        <v>133</v>
      </c>
      <c r="D57" s="160">
        <f t="shared" si="8"/>
        <v>0</v>
      </c>
      <c r="E57" s="160">
        <f t="shared" si="9"/>
        <v>133</v>
      </c>
      <c r="F57" s="160">
        <f t="shared" si="6"/>
        <v>133</v>
      </c>
      <c r="G57" s="161">
        <v>0</v>
      </c>
      <c r="H57" s="161">
        <v>133</v>
      </c>
      <c r="I57" s="160">
        <f t="shared" si="7"/>
        <v>0</v>
      </c>
      <c r="J57" s="161">
        <v>0</v>
      </c>
      <c r="K57" s="161">
        <v>0</v>
      </c>
      <c r="L57" s="462" t="s">
        <v>557</v>
      </c>
      <c r="M57" s="462"/>
    </row>
    <row r="58" spans="1:13" customFormat="1" ht="20.25" thickBot="1">
      <c r="A58" s="212">
        <v>4775</v>
      </c>
      <c r="B58" s="310" t="s">
        <v>569</v>
      </c>
      <c r="C58" s="162">
        <f t="shared" si="5"/>
        <v>927</v>
      </c>
      <c r="D58" s="162">
        <f t="shared" si="8"/>
        <v>232</v>
      </c>
      <c r="E58" s="162">
        <f t="shared" si="9"/>
        <v>695</v>
      </c>
      <c r="F58" s="162">
        <f t="shared" si="6"/>
        <v>649</v>
      </c>
      <c r="G58" s="163">
        <v>232</v>
      </c>
      <c r="H58" s="163">
        <v>417</v>
      </c>
      <c r="I58" s="162">
        <f t="shared" si="7"/>
        <v>278</v>
      </c>
      <c r="J58" s="163">
        <v>0</v>
      </c>
      <c r="K58" s="163">
        <v>278</v>
      </c>
      <c r="L58" s="463" t="s">
        <v>572</v>
      </c>
      <c r="M58" s="463"/>
    </row>
    <row r="59" spans="1:13" customFormat="1" ht="30" thickBot="1">
      <c r="A59" s="211">
        <v>4776</v>
      </c>
      <c r="B59" s="313" t="s">
        <v>568</v>
      </c>
      <c r="C59" s="160">
        <f t="shared" si="5"/>
        <v>302</v>
      </c>
      <c r="D59" s="160">
        <f t="shared" si="8"/>
        <v>0</v>
      </c>
      <c r="E59" s="160">
        <f t="shared" si="9"/>
        <v>302</v>
      </c>
      <c r="F59" s="160">
        <f t="shared" si="6"/>
        <v>286</v>
      </c>
      <c r="G59" s="161">
        <v>0</v>
      </c>
      <c r="H59" s="161">
        <v>286</v>
      </c>
      <c r="I59" s="160">
        <f t="shared" si="7"/>
        <v>16</v>
      </c>
      <c r="J59" s="161">
        <v>0</v>
      </c>
      <c r="K59" s="161">
        <v>16</v>
      </c>
      <c r="L59" s="462" t="s">
        <v>571</v>
      </c>
      <c r="M59" s="462"/>
    </row>
    <row r="60" spans="1:13" customFormat="1" ht="15" thickBot="1">
      <c r="A60" s="212">
        <v>4777</v>
      </c>
      <c r="B60" s="310" t="s">
        <v>567</v>
      </c>
      <c r="C60" s="162">
        <f t="shared" si="5"/>
        <v>54</v>
      </c>
      <c r="D60" s="162">
        <f t="shared" si="8"/>
        <v>0</v>
      </c>
      <c r="E60" s="162">
        <f t="shared" si="9"/>
        <v>54</v>
      </c>
      <c r="F60" s="162">
        <f t="shared" si="6"/>
        <v>54</v>
      </c>
      <c r="G60" s="163">
        <v>0</v>
      </c>
      <c r="H60" s="163">
        <v>54</v>
      </c>
      <c r="I60" s="162">
        <f t="shared" si="7"/>
        <v>0</v>
      </c>
      <c r="J60" s="163">
        <v>0</v>
      </c>
      <c r="K60" s="163">
        <v>0</v>
      </c>
      <c r="L60" s="463" t="s">
        <v>570</v>
      </c>
      <c r="M60" s="463"/>
    </row>
    <row r="61" spans="1:13" customFormat="1" ht="15" thickBot="1">
      <c r="A61" s="211">
        <v>4778</v>
      </c>
      <c r="B61" s="313" t="s">
        <v>923</v>
      </c>
      <c r="C61" s="160">
        <f t="shared" ref="C61:C62" si="10">SUM(D61:E61)</f>
        <v>6</v>
      </c>
      <c r="D61" s="160">
        <f t="shared" si="8"/>
        <v>0</v>
      </c>
      <c r="E61" s="160">
        <f t="shared" si="9"/>
        <v>6</v>
      </c>
      <c r="F61" s="160">
        <f t="shared" ref="F61:F62" si="11">SUM(G61:H61)</f>
        <v>6</v>
      </c>
      <c r="G61" s="161">
        <v>0</v>
      </c>
      <c r="H61" s="161">
        <v>6</v>
      </c>
      <c r="I61" s="160">
        <f t="shared" ref="I61" si="12">SUM(J61:K61)</f>
        <v>0</v>
      </c>
      <c r="J61" s="161">
        <v>0</v>
      </c>
      <c r="K61" s="161">
        <v>0</v>
      </c>
      <c r="L61" s="462" t="s">
        <v>924</v>
      </c>
      <c r="M61" s="462"/>
    </row>
    <row r="62" spans="1:13" customFormat="1" ht="19.5">
      <c r="A62" s="212">
        <v>4779</v>
      </c>
      <c r="B62" s="310" t="s">
        <v>566</v>
      </c>
      <c r="C62" s="368">
        <f t="shared" si="10"/>
        <v>415</v>
      </c>
      <c r="D62" s="368">
        <f t="shared" si="8"/>
        <v>49</v>
      </c>
      <c r="E62" s="368">
        <f t="shared" si="9"/>
        <v>366</v>
      </c>
      <c r="F62" s="368">
        <f t="shared" si="11"/>
        <v>403</v>
      </c>
      <c r="G62" s="340">
        <v>49</v>
      </c>
      <c r="H62" s="340">
        <v>354</v>
      </c>
      <c r="I62" s="368">
        <v>12</v>
      </c>
      <c r="J62" s="340">
        <v>0</v>
      </c>
      <c r="K62" s="340">
        <v>12</v>
      </c>
      <c r="L62" s="463" t="s">
        <v>643</v>
      </c>
      <c r="M62" s="463"/>
    </row>
    <row r="63" spans="1:13" ht="36" customHeight="1">
      <c r="A63" s="473" t="s">
        <v>207</v>
      </c>
      <c r="B63" s="473"/>
      <c r="C63" s="369">
        <f t="shared" ref="C63:K63" si="13">SUM(C13:C62)</f>
        <v>32044</v>
      </c>
      <c r="D63" s="370">
        <f t="shared" si="13"/>
        <v>2023</v>
      </c>
      <c r="E63" s="370">
        <f t="shared" si="13"/>
        <v>30021</v>
      </c>
      <c r="F63" s="370">
        <f t="shared" si="13"/>
        <v>31000</v>
      </c>
      <c r="G63" s="370">
        <f t="shared" si="13"/>
        <v>1955</v>
      </c>
      <c r="H63" s="370">
        <f t="shared" si="13"/>
        <v>29045</v>
      </c>
      <c r="I63" s="370">
        <f t="shared" si="13"/>
        <v>1044</v>
      </c>
      <c r="J63" s="370">
        <f t="shared" si="13"/>
        <v>68</v>
      </c>
      <c r="K63" s="371">
        <f t="shared" si="13"/>
        <v>976</v>
      </c>
      <c r="L63" s="474" t="s">
        <v>204</v>
      </c>
      <c r="M63" s="474"/>
    </row>
    <row r="64" spans="1:13" ht="15">
      <c r="C64" s="318"/>
    </row>
  </sheetData>
  <mergeCells count="70">
    <mergeCell ref="L58:M58"/>
    <mergeCell ref="L60:M60"/>
    <mergeCell ref="L62:M62"/>
    <mergeCell ref="A63:B63"/>
    <mergeCell ref="L63:M63"/>
    <mergeCell ref="L59:M59"/>
    <mergeCell ref="L61:M61"/>
    <mergeCell ref="L33:M33"/>
    <mergeCell ref="L44:M44"/>
    <mergeCell ref="L45:M45"/>
    <mergeCell ref="L46:M46"/>
    <mergeCell ref="L55:M55"/>
    <mergeCell ref="L34:M34"/>
    <mergeCell ref="L35:M35"/>
    <mergeCell ref="L36:M36"/>
    <mergeCell ref="L37:M37"/>
    <mergeCell ref="L38:M38"/>
    <mergeCell ref="L39:M39"/>
    <mergeCell ref="L40:M40"/>
    <mergeCell ref="L41:M41"/>
    <mergeCell ref="L42:M42"/>
    <mergeCell ref="L43:M43"/>
    <mergeCell ref="L47:M47"/>
    <mergeCell ref="L28:M28"/>
    <mergeCell ref="L29:M29"/>
    <mergeCell ref="L30:M30"/>
    <mergeCell ref="L31:M31"/>
    <mergeCell ref="L32:M32"/>
    <mergeCell ref="L23:M23"/>
    <mergeCell ref="L24:M24"/>
    <mergeCell ref="L25:M25"/>
    <mergeCell ref="L26:M26"/>
    <mergeCell ref="L27:M27"/>
    <mergeCell ref="L22:M22"/>
    <mergeCell ref="F10:H10"/>
    <mergeCell ref="I10:K10"/>
    <mergeCell ref="L13:M13"/>
    <mergeCell ref="L14:M14"/>
    <mergeCell ref="L15:M15"/>
    <mergeCell ref="L16:M16"/>
    <mergeCell ref="L17:M17"/>
    <mergeCell ref="L18:M18"/>
    <mergeCell ref="L19:M19"/>
    <mergeCell ref="L20:M20"/>
    <mergeCell ref="L21:M21"/>
    <mergeCell ref="A7:M7"/>
    <mergeCell ref="A8:B8"/>
    <mergeCell ref="L8:M8"/>
    <mergeCell ref="A9:A12"/>
    <mergeCell ref="B9:B12"/>
    <mergeCell ref="C9:E9"/>
    <mergeCell ref="F9:H9"/>
    <mergeCell ref="I9:K9"/>
    <mergeCell ref="L9:M12"/>
    <mergeCell ref="C10:E10"/>
    <mergeCell ref="A6:M6"/>
    <mergeCell ref="A1:M1"/>
    <mergeCell ref="A2:M2"/>
    <mergeCell ref="A3:M3"/>
    <mergeCell ref="A4:M4"/>
    <mergeCell ref="A5:M5"/>
    <mergeCell ref="L53:M53"/>
    <mergeCell ref="L54:M54"/>
    <mergeCell ref="L56:M56"/>
    <mergeCell ref="L57:M57"/>
    <mergeCell ref="L48:M48"/>
    <mergeCell ref="L49:M49"/>
    <mergeCell ref="L50:M50"/>
    <mergeCell ref="L51:M51"/>
    <mergeCell ref="L52:M52"/>
  </mergeCells>
  <printOptions horizontalCentered="1"/>
  <pageMargins left="0" right="0" top="0.19685039370078741" bottom="0" header="0.31496062992125984" footer="0.31496062992125984"/>
  <pageSetup paperSize="9" scale="85" orientation="landscape" r:id="rId1"/>
  <rowBreaks count="2" manualBreakCount="2">
    <brk id="34" max="12" man="1"/>
    <brk id="56"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6"/>
  <sheetViews>
    <sheetView tabSelected="1" view="pageBreakPreview" zoomScaleSheetLayoutView="100" workbookViewId="0"/>
  </sheetViews>
  <sheetFormatPr defaultColWidth="9.125" defaultRowHeight="14.25"/>
  <cols>
    <col min="1" max="1" width="7.625" style="14" customWidth="1"/>
    <col min="2" max="2" width="25.625" style="7" customWidth="1"/>
    <col min="3" max="8" width="8.75" style="7" customWidth="1"/>
    <col min="9" max="9" width="25.625" style="7" customWidth="1"/>
    <col min="10" max="10" width="7.625" style="7" customWidth="1"/>
    <col min="11" max="16384" width="9.125" style="7"/>
  </cols>
  <sheetData>
    <row r="1" spans="1:13" s="3" customFormat="1" ht="47.25" customHeight="1">
      <c r="A1" s="427"/>
      <c r="B1" s="427"/>
      <c r="C1" s="427"/>
      <c r="D1" s="427"/>
      <c r="E1" s="427"/>
      <c r="F1" s="427"/>
      <c r="G1" s="427"/>
      <c r="H1" s="427"/>
      <c r="I1" s="427"/>
      <c r="J1" s="427"/>
      <c r="K1" s="6"/>
      <c r="L1" s="6"/>
      <c r="M1" s="6"/>
    </row>
    <row r="2" spans="1:13" ht="18">
      <c r="A2" s="428" t="s">
        <v>418</v>
      </c>
      <c r="B2" s="428"/>
      <c r="C2" s="428"/>
      <c r="D2" s="428"/>
      <c r="E2" s="428"/>
      <c r="F2" s="428"/>
      <c r="G2" s="428"/>
      <c r="H2" s="428"/>
      <c r="I2" s="428"/>
      <c r="J2" s="428"/>
    </row>
    <row r="3" spans="1:13" ht="16.5" customHeight="1">
      <c r="A3" s="428" t="s">
        <v>102</v>
      </c>
      <c r="B3" s="428"/>
      <c r="C3" s="428"/>
      <c r="D3" s="428"/>
      <c r="E3" s="428"/>
      <c r="F3" s="428"/>
      <c r="G3" s="428"/>
      <c r="H3" s="428"/>
      <c r="I3" s="428"/>
      <c r="J3" s="428"/>
    </row>
    <row r="4" spans="1:13" ht="16.5" customHeight="1">
      <c r="A4" s="428" t="s">
        <v>654</v>
      </c>
      <c r="B4" s="428"/>
      <c r="C4" s="428"/>
      <c r="D4" s="428"/>
      <c r="E4" s="428"/>
      <c r="F4" s="428"/>
      <c r="G4" s="428"/>
      <c r="H4" s="428"/>
      <c r="I4" s="428"/>
      <c r="J4" s="428"/>
    </row>
    <row r="5" spans="1:13" ht="15.75">
      <c r="A5" s="426" t="s">
        <v>255</v>
      </c>
      <c r="B5" s="426"/>
      <c r="C5" s="426"/>
      <c r="D5" s="426"/>
      <c r="E5" s="426"/>
      <c r="F5" s="426"/>
      <c r="G5" s="426"/>
      <c r="H5" s="426"/>
      <c r="I5" s="426"/>
      <c r="J5" s="426"/>
    </row>
    <row r="6" spans="1:13" ht="15.75">
      <c r="A6" s="426" t="s">
        <v>419</v>
      </c>
      <c r="B6" s="426"/>
      <c r="C6" s="426"/>
      <c r="D6" s="426"/>
      <c r="E6" s="426"/>
      <c r="F6" s="426"/>
      <c r="G6" s="426"/>
      <c r="H6" s="426"/>
      <c r="I6" s="426"/>
      <c r="J6" s="426"/>
    </row>
    <row r="7" spans="1:13" ht="15.75">
      <c r="A7" s="426" t="s">
        <v>655</v>
      </c>
      <c r="B7" s="426"/>
      <c r="C7" s="426"/>
      <c r="D7" s="426"/>
      <c r="E7" s="426"/>
      <c r="F7" s="426"/>
      <c r="G7" s="426"/>
      <c r="H7" s="426"/>
      <c r="I7" s="426"/>
      <c r="J7" s="426"/>
    </row>
    <row r="8" spans="1:13" ht="15.75">
      <c r="A8" s="432" t="s">
        <v>662</v>
      </c>
      <c r="B8" s="432"/>
      <c r="C8" s="433">
        <v>2017</v>
      </c>
      <c r="D8" s="433"/>
      <c r="E8" s="433"/>
      <c r="F8" s="433"/>
      <c r="G8" s="433"/>
      <c r="H8" s="433"/>
      <c r="I8" s="434" t="s">
        <v>406</v>
      </c>
      <c r="J8" s="434"/>
    </row>
    <row r="9" spans="1:13" customFormat="1" ht="15.75" customHeight="1">
      <c r="A9" s="435" t="s">
        <v>442</v>
      </c>
      <c r="B9" s="438" t="s">
        <v>210</v>
      </c>
      <c r="C9" s="475" t="s">
        <v>226</v>
      </c>
      <c r="D9" s="475"/>
      <c r="E9" s="475"/>
      <c r="F9" s="475" t="s">
        <v>227</v>
      </c>
      <c r="G9" s="475"/>
      <c r="H9" s="475"/>
      <c r="I9" s="441" t="s">
        <v>215</v>
      </c>
      <c r="J9" s="441"/>
    </row>
    <row r="10" spans="1:13" customFormat="1" ht="19.5" customHeight="1">
      <c r="A10" s="436"/>
      <c r="B10" s="439"/>
      <c r="C10" s="476" t="s">
        <v>518</v>
      </c>
      <c r="D10" s="476"/>
      <c r="E10" s="476"/>
      <c r="F10" s="476" t="s">
        <v>228</v>
      </c>
      <c r="G10" s="476"/>
      <c r="H10" s="476"/>
      <c r="I10" s="444"/>
      <c r="J10" s="444"/>
    </row>
    <row r="11" spans="1:13" customFormat="1" ht="16.5" customHeight="1">
      <c r="A11" s="436"/>
      <c r="B11" s="439"/>
      <c r="C11" s="299" t="s">
        <v>204</v>
      </c>
      <c r="D11" s="299" t="s">
        <v>115</v>
      </c>
      <c r="E11" s="299" t="s">
        <v>201</v>
      </c>
      <c r="F11" s="299" t="s">
        <v>204</v>
      </c>
      <c r="G11" s="299" t="s">
        <v>115</v>
      </c>
      <c r="H11" s="299" t="s">
        <v>201</v>
      </c>
      <c r="I11" s="444"/>
      <c r="J11" s="444"/>
    </row>
    <row r="12" spans="1:13" customFormat="1" ht="17.25" customHeight="1">
      <c r="A12" s="437"/>
      <c r="B12" s="440"/>
      <c r="C12" s="294" t="s">
        <v>207</v>
      </c>
      <c r="D12" s="294" t="s">
        <v>225</v>
      </c>
      <c r="E12" s="294" t="s">
        <v>517</v>
      </c>
      <c r="F12" s="294" t="s">
        <v>207</v>
      </c>
      <c r="G12" s="294" t="s">
        <v>225</v>
      </c>
      <c r="H12" s="294" t="s">
        <v>517</v>
      </c>
      <c r="I12" s="445"/>
      <c r="J12" s="445"/>
    </row>
    <row r="13" spans="1:13" customFormat="1" ht="57" customHeight="1" thickBot="1">
      <c r="A13" s="54">
        <v>45</v>
      </c>
      <c r="B13" s="58" t="s">
        <v>533</v>
      </c>
      <c r="C13" s="201">
        <f>SUM(D13:E13)</f>
        <v>73399</v>
      </c>
      <c r="D13" s="60">
        <v>73399</v>
      </c>
      <c r="E13" s="60">
        <v>0</v>
      </c>
      <c r="F13" s="201">
        <f>SUM(G13:H13)</f>
        <v>1993</v>
      </c>
      <c r="G13" s="60">
        <v>1859</v>
      </c>
      <c r="H13" s="60">
        <v>134</v>
      </c>
      <c r="I13" s="447" t="s">
        <v>538</v>
      </c>
      <c r="J13" s="447"/>
    </row>
    <row r="14" spans="1:13" customFormat="1" ht="57" customHeight="1" thickBot="1">
      <c r="A14" s="56">
        <v>46</v>
      </c>
      <c r="B14" s="59" t="s">
        <v>534</v>
      </c>
      <c r="C14" s="199">
        <f>SUM(D14:E14)</f>
        <v>96627</v>
      </c>
      <c r="D14" s="61">
        <v>96510</v>
      </c>
      <c r="E14" s="61">
        <v>117</v>
      </c>
      <c r="F14" s="199">
        <f>SUM(G14:H14)</f>
        <v>2345</v>
      </c>
      <c r="G14" s="61">
        <v>2337</v>
      </c>
      <c r="H14" s="61">
        <v>8</v>
      </c>
      <c r="I14" s="425" t="s">
        <v>537</v>
      </c>
      <c r="J14" s="425"/>
    </row>
    <row r="15" spans="1:13" customFormat="1" ht="57" customHeight="1">
      <c r="A15" s="55">
        <v>47</v>
      </c>
      <c r="B15" s="67" t="s">
        <v>535</v>
      </c>
      <c r="C15" s="200">
        <f>SUM(D15:E15)</f>
        <v>1284105</v>
      </c>
      <c r="D15" s="68">
        <v>1250116</v>
      </c>
      <c r="E15" s="68">
        <v>33989</v>
      </c>
      <c r="F15" s="200">
        <f>SUM(G15:H15)</f>
        <v>27706</v>
      </c>
      <c r="G15" s="68">
        <v>26804</v>
      </c>
      <c r="H15" s="68">
        <v>902</v>
      </c>
      <c r="I15" s="429" t="s">
        <v>536</v>
      </c>
      <c r="J15" s="429"/>
    </row>
    <row r="16" spans="1:13" customFormat="1" ht="57" customHeight="1">
      <c r="A16" s="430" t="s">
        <v>207</v>
      </c>
      <c r="B16" s="430"/>
      <c r="C16" s="83">
        <f t="shared" ref="C16:H16" si="0">SUM(C13:C15)</f>
        <v>1454131</v>
      </c>
      <c r="D16" s="83">
        <f t="shared" si="0"/>
        <v>1420025</v>
      </c>
      <c r="E16" s="83">
        <f t="shared" si="0"/>
        <v>34106</v>
      </c>
      <c r="F16" s="83">
        <f t="shared" si="0"/>
        <v>32044</v>
      </c>
      <c r="G16" s="83">
        <f t="shared" si="0"/>
        <v>31000</v>
      </c>
      <c r="H16" s="83">
        <f t="shared" si="0"/>
        <v>1044</v>
      </c>
      <c r="I16" s="431" t="s">
        <v>204</v>
      </c>
      <c r="J16" s="431"/>
    </row>
  </sheetData>
  <mergeCells count="22">
    <mergeCell ref="I13:J13"/>
    <mergeCell ref="I14:J14"/>
    <mergeCell ref="I15:J15"/>
    <mergeCell ref="A16:B16"/>
    <mergeCell ref="I16:J16"/>
    <mergeCell ref="A7:J7"/>
    <mergeCell ref="A8:B8"/>
    <mergeCell ref="C8:H8"/>
    <mergeCell ref="I8:J8"/>
    <mergeCell ref="A9:A12"/>
    <mergeCell ref="B9:B12"/>
    <mergeCell ref="C9:E9"/>
    <mergeCell ref="F9:H9"/>
    <mergeCell ref="I9:J12"/>
    <mergeCell ref="C10:E10"/>
    <mergeCell ref="F10:H10"/>
    <mergeCell ref="A6:J6"/>
    <mergeCell ref="A1:J1"/>
    <mergeCell ref="A2:J2"/>
    <mergeCell ref="A3:J3"/>
    <mergeCell ref="A4:J4"/>
    <mergeCell ref="A5:J5"/>
  </mergeCells>
  <printOptions horizontalCentered="1" verticalCentered="1"/>
  <pageMargins left="0" right="0" top="0" bottom="0"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3"/>
  <sheetViews>
    <sheetView tabSelected="1" view="pageBreakPreview" topLeftCell="A40" zoomScale="120" zoomScaleSheetLayoutView="120" workbookViewId="0"/>
  </sheetViews>
  <sheetFormatPr defaultColWidth="9.125" defaultRowHeight="14.25"/>
  <cols>
    <col min="1" max="1" width="5.75" style="14" customWidth="1"/>
    <col min="2" max="2" width="40.75" style="7" customWidth="1"/>
    <col min="3" max="8" width="8.75" style="7" customWidth="1"/>
    <col min="9" max="9" width="40.75" style="7" customWidth="1"/>
    <col min="10" max="10" width="5.75" style="7" customWidth="1"/>
    <col min="11" max="16384" width="9.125" style="7"/>
  </cols>
  <sheetData>
    <row r="1" spans="1:13" s="3" customFormat="1" ht="28.5" customHeight="1">
      <c r="A1" s="427"/>
      <c r="B1" s="427"/>
      <c r="C1" s="427"/>
      <c r="D1" s="427"/>
      <c r="E1" s="427"/>
      <c r="F1" s="427"/>
      <c r="G1" s="427"/>
      <c r="H1" s="427"/>
      <c r="I1" s="427"/>
      <c r="J1" s="427"/>
      <c r="K1" s="6"/>
      <c r="L1" s="6"/>
      <c r="M1" s="6"/>
    </row>
    <row r="2" spans="1:13" ht="18">
      <c r="A2" s="428" t="s">
        <v>418</v>
      </c>
      <c r="B2" s="428"/>
      <c r="C2" s="428"/>
      <c r="D2" s="428"/>
      <c r="E2" s="428"/>
      <c r="F2" s="428"/>
      <c r="G2" s="428"/>
      <c r="H2" s="428"/>
      <c r="I2" s="428"/>
      <c r="J2" s="428"/>
    </row>
    <row r="3" spans="1:13" ht="16.5" customHeight="1">
      <c r="A3" s="428" t="s">
        <v>420</v>
      </c>
      <c r="B3" s="428"/>
      <c r="C3" s="428"/>
      <c r="D3" s="428"/>
      <c r="E3" s="428"/>
      <c r="F3" s="428"/>
      <c r="G3" s="428"/>
      <c r="H3" s="428"/>
      <c r="I3" s="428"/>
      <c r="J3" s="428"/>
    </row>
    <row r="4" spans="1:13" ht="16.5" customHeight="1">
      <c r="A4" s="428" t="s">
        <v>656</v>
      </c>
      <c r="B4" s="428"/>
      <c r="C4" s="428"/>
      <c r="D4" s="428"/>
      <c r="E4" s="428"/>
      <c r="F4" s="428"/>
      <c r="G4" s="428"/>
      <c r="H4" s="428"/>
      <c r="I4" s="428"/>
      <c r="J4" s="428"/>
    </row>
    <row r="5" spans="1:13" ht="15.75">
      <c r="A5" s="426" t="s">
        <v>255</v>
      </c>
      <c r="B5" s="426"/>
      <c r="C5" s="426"/>
      <c r="D5" s="426"/>
      <c r="E5" s="426"/>
      <c r="F5" s="426"/>
      <c r="G5" s="426"/>
      <c r="H5" s="426"/>
      <c r="I5" s="426"/>
      <c r="J5" s="426"/>
    </row>
    <row r="6" spans="1:13" ht="15.75">
      <c r="A6" s="426" t="s">
        <v>416</v>
      </c>
      <c r="B6" s="426"/>
      <c r="C6" s="426"/>
      <c r="D6" s="426"/>
      <c r="E6" s="426"/>
      <c r="F6" s="426"/>
      <c r="G6" s="426"/>
      <c r="H6" s="426"/>
      <c r="I6" s="426"/>
      <c r="J6" s="426"/>
    </row>
    <row r="7" spans="1:13" ht="15.75">
      <c r="A7" s="426" t="s">
        <v>657</v>
      </c>
      <c r="B7" s="426"/>
      <c r="C7" s="426"/>
      <c r="D7" s="426"/>
      <c r="E7" s="426"/>
      <c r="F7" s="426"/>
      <c r="G7" s="426"/>
      <c r="H7" s="426"/>
      <c r="I7" s="426"/>
      <c r="J7" s="426"/>
    </row>
    <row r="8" spans="1:13" ht="15.75">
      <c r="A8" s="432" t="s">
        <v>663</v>
      </c>
      <c r="B8" s="432"/>
      <c r="C8" s="433">
        <v>2017</v>
      </c>
      <c r="D8" s="433"/>
      <c r="E8" s="433">
        <v>2009</v>
      </c>
      <c r="F8" s="433"/>
      <c r="G8" s="433"/>
      <c r="H8" s="433"/>
      <c r="I8" s="434" t="s">
        <v>405</v>
      </c>
      <c r="J8" s="434"/>
    </row>
    <row r="9" spans="1:13" customFormat="1" ht="15.75" customHeight="1">
      <c r="A9" s="435" t="s">
        <v>442</v>
      </c>
      <c r="B9" s="438" t="s">
        <v>210</v>
      </c>
      <c r="C9" s="475" t="s">
        <v>226</v>
      </c>
      <c r="D9" s="475"/>
      <c r="E9" s="475"/>
      <c r="F9" s="475" t="s">
        <v>227</v>
      </c>
      <c r="G9" s="475"/>
      <c r="H9" s="475"/>
      <c r="I9" s="441" t="s">
        <v>215</v>
      </c>
      <c r="J9" s="441"/>
    </row>
    <row r="10" spans="1:13" customFormat="1" ht="19.5" customHeight="1">
      <c r="A10" s="436"/>
      <c r="B10" s="439"/>
      <c r="C10" s="476" t="s">
        <v>518</v>
      </c>
      <c r="D10" s="476"/>
      <c r="E10" s="476"/>
      <c r="F10" s="476" t="s">
        <v>228</v>
      </c>
      <c r="G10" s="476"/>
      <c r="H10" s="476"/>
      <c r="I10" s="444"/>
      <c r="J10" s="444"/>
    </row>
    <row r="11" spans="1:13" customFormat="1" ht="16.5" customHeight="1">
      <c r="A11" s="436"/>
      <c r="B11" s="439"/>
      <c r="C11" s="299" t="s">
        <v>204</v>
      </c>
      <c r="D11" s="299" t="s">
        <v>115</v>
      </c>
      <c r="E11" s="299" t="s">
        <v>201</v>
      </c>
      <c r="F11" s="299" t="s">
        <v>204</v>
      </c>
      <c r="G11" s="299" t="s">
        <v>115</v>
      </c>
      <c r="H11" s="299" t="s">
        <v>201</v>
      </c>
      <c r="I11" s="444"/>
      <c r="J11" s="444"/>
    </row>
    <row r="12" spans="1:13" customFormat="1" ht="17.25" customHeight="1">
      <c r="A12" s="437"/>
      <c r="B12" s="440"/>
      <c r="C12" s="294" t="s">
        <v>207</v>
      </c>
      <c r="D12" s="294" t="s">
        <v>225</v>
      </c>
      <c r="E12" s="294" t="s">
        <v>517</v>
      </c>
      <c r="F12" s="294" t="s">
        <v>207</v>
      </c>
      <c r="G12" s="294" t="s">
        <v>225</v>
      </c>
      <c r="H12" s="294" t="s">
        <v>517</v>
      </c>
      <c r="I12" s="445"/>
      <c r="J12" s="445"/>
    </row>
    <row r="13" spans="1:13" customFormat="1" ht="19.5">
      <c r="A13" s="214">
        <v>4511</v>
      </c>
      <c r="B13" s="308" t="s">
        <v>559</v>
      </c>
      <c r="C13" s="337">
        <f>SUM(D13:E13)</f>
        <v>4873</v>
      </c>
      <c r="D13" s="309">
        <v>4873</v>
      </c>
      <c r="E13" s="309">
        <v>0</v>
      </c>
      <c r="F13" s="337">
        <f t="shared" ref="F13:F62" si="0">SUM(G13:H13)</f>
        <v>84</v>
      </c>
      <c r="G13" s="309">
        <v>84</v>
      </c>
      <c r="H13" s="334">
        <v>0</v>
      </c>
      <c r="I13" s="472" t="s">
        <v>558</v>
      </c>
      <c r="J13" s="472"/>
    </row>
    <row r="14" spans="1:13" customFormat="1" ht="19.5">
      <c r="A14" s="212">
        <v>4512</v>
      </c>
      <c r="B14" s="310" t="s">
        <v>560</v>
      </c>
      <c r="C14" s="338">
        <f>SUM(D14:E14)</f>
        <v>15265</v>
      </c>
      <c r="D14" s="312">
        <v>15265</v>
      </c>
      <c r="E14" s="312">
        <v>0</v>
      </c>
      <c r="F14" s="338">
        <f t="shared" si="0"/>
        <v>443</v>
      </c>
      <c r="G14" s="312">
        <v>380</v>
      </c>
      <c r="H14" s="335">
        <v>63</v>
      </c>
      <c r="I14" s="463" t="s">
        <v>561</v>
      </c>
      <c r="J14" s="463"/>
    </row>
    <row r="15" spans="1:13" s="43" customFormat="1" ht="19.5">
      <c r="A15" s="211">
        <v>4531</v>
      </c>
      <c r="B15" s="313" t="s">
        <v>562</v>
      </c>
      <c r="C15" s="337">
        <f t="shared" ref="C15:C62" si="1">SUM(D15:E15)</f>
        <v>51726</v>
      </c>
      <c r="D15" s="314">
        <v>51726</v>
      </c>
      <c r="E15" s="314">
        <v>0</v>
      </c>
      <c r="F15" s="337">
        <f t="shared" si="0"/>
        <v>1400</v>
      </c>
      <c r="G15" s="314">
        <v>1333</v>
      </c>
      <c r="H15" s="336">
        <v>67</v>
      </c>
      <c r="I15" s="462" t="s">
        <v>608</v>
      </c>
      <c r="J15" s="462"/>
    </row>
    <row r="16" spans="1:13" customFormat="1">
      <c r="A16" s="212">
        <v>4532</v>
      </c>
      <c r="B16" s="310" t="s">
        <v>563</v>
      </c>
      <c r="C16" s="338">
        <f t="shared" si="1"/>
        <v>1271</v>
      </c>
      <c r="D16" s="312">
        <v>1271</v>
      </c>
      <c r="E16" s="312">
        <v>0</v>
      </c>
      <c r="F16" s="338">
        <f t="shared" si="0"/>
        <v>55</v>
      </c>
      <c r="G16" s="312">
        <v>51</v>
      </c>
      <c r="H16" s="335">
        <v>4</v>
      </c>
      <c r="I16" s="463" t="s">
        <v>607</v>
      </c>
      <c r="J16" s="463"/>
    </row>
    <row r="17" spans="1:10" s="43" customFormat="1" ht="19.5">
      <c r="A17" s="211">
        <v>4539</v>
      </c>
      <c r="B17" s="313" t="s">
        <v>564</v>
      </c>
      <c r="C17" s="337">
        <f t="shared" si="1"/>
        <v>264</v>
      </c>
      <c r="D17" s="314">
        <v>264</v>
      </c>
      <c r="E17" s="314">
        <v>0</v>
      </c>
      <c r="F17" s="337">
        <f t="shared" si="0"/>
        <v>11</v>
      </c>
      <c r="G17" s="314">
        <v>11</v>
      </c>
      <c r="H17" s="336">
        <v>0</v>
      </c>
      <c r="I17" s="462" t="s">
        <v>606</v>
      </c>
      <c r="J17" s="462"/>
    </row>
    <row r="18" spans="1:10" customFormat="1">
      <c r="A18" s="212">
        <v>4610</v>
      </c>
      <c r="B18" s="310" t="s">
        <v>539</v>
      </c>
      <c r="C18" s="338">
        <f t="shared" si="1"/>
        <v>4804</v>
      </c>
      <c r="D18" s="312">
        <v>4804</v>
      </c>
      <c r="E18" s="312">
        <v>0</v>
      </c>
      <c r="F18" s="338">
        <f t="shared" si="0"/>
        <v>57</v>
      </c>
      <c r="G18" s="312">
        <v>57</v>
      </c>
      <c r="H18" s="335">
        <v>0</v>
      </c>
      <c r="I18" s="463" t="s">
        <v>548</v>
      </c>
      <c r="J18" s="463"/>
    </row>
    <row r="19" spans="1:10" s="43" customFormat="1">
      <c r="A19" s="211">
        <v>4620</v>
      </c>
      <c r="B19" s="313" t="s">
        <v>565</v>
      </c>
      <c r="C19" s="337">
        <f t="shared" si="1"/>
        <v>16561</v>
      </c>
      <c r="D19" s="314">
        <v>16561</v>
      </c>
      <c r="E19" s="314">
        <v>0</v>
      </c>
      <c r="F19" s="337">
        <f t="shared" si="0"/>
        <v>380</v>
      </c>
      <c r="G19" s="314">
        <v>380</v>
      </c>
      <c r="H19" s="336">
        <v>0</v>
      </c>
      <c r="I19" s="462" t="s">
        <v>605</v>
      </c>
      <c r="J19" s="462"/>
    </row>
    <row r="20" spans="1:10" customFormat="1">
      <c r="A20" s="212">
        <v>4631</v>
      </c>
      <c r="B20" s="310" t="s">
        <v>540</v>
      </c>
      <c r="C20" s="338">
        <f t="shared" si="1"/>
        <v>862</v>
      </c>
      <c r="D20" s="312">
        <v>862</v>
      </c>
      <c r="E20" s="312">
        <v>0</v>
      </c>
      <c r="F20" s="338">
        <f t="shared" si="0"/>
        <v>19</v>
      </c>
      <c r="G20" s="312">
        <v>19</v>
      </c>
      <c r="H20" s="335">
        <v>0</v>
      </c>
      <c r="I20" s="463" t="s">
        <v>549</v>
      </c>
      <c r="J20" s="463"/>
    </row>
    <row r="21" spans="1:10" s="43" customFormat="1">
      <c r="A21" s="211">
        <v>4632</v>
      </c>
      <c r="B21" s="313" t="s">
        <v>609</v>
      </c>
      <c r="C21" s="337">
        <f t="shared" si="1"/>
        <v>4493</v>
      </c>
      <c r="D21" s="314">
        <v>4493</v>
      </c>
      <c r="E21" s="314">
        <v>0</v>
      </c>
      <c r="F21" s="337">
        <f t="shared" si="0"/>
        <v>141</v>
      </c>
      <c r="G21" s="314">
        <v>141</v>
      </c>
      <c r="H21" s="336">
        <v>0</v>
      </c>
      <c r="I21" s="462" t="s">
        <v>604</v>
      </c>
      <c r="J21" s="462"/>
    </row>
    <row r="22" spans="1:10" customFormat="1" ht="19.5">
      <c r="A22" s="212">
        <v>4641</v>
      </c>
      <c r="B22" s="310" t="s">
        <v>610</v>
      </c>
      <c r="C22" s="338">
        <f t="shared" si="1"/>
        <v>2573</v>
      </c>
      <c r="D22" s="312">
        <v>2573</v>
      </c>
      <c r="E22" s="312">
        <v>0</v>
      </c>
      <c r="F22" s="338">
        <f t="shared" si="0"/>
        <v>116</v>
      </c>
      <c r="G22" s="312">
        <v>116</v>
      </c>
      <c r="H22" s="335">
        <v>0</v>
      </c>
      <c r="I22" s="463" t="s">
        <v>603</v>
      </c>
      <c r="J22" s="463"/>
    </row>
    <row r="23" spans="1:10" s="43" customFormat="1" ht="19.5">
      <c r="A23" s="211">
        <v>4647</v>
      </c>
      <c r="B23" s="313" t="s">
        <v>611</v>
      </c>
      <c r="C23" s="337">
        <f t="shared" si="1"/>
        <v>4773</v>
      </c>
      <c r="D23" s="314">
        <v>4773</v>
      </c>
      <c r="E23" s="314">
        <v>0</v>
      </c>
      <c r="F23" s="337">
        <f t="shared" si="0"/>
        <v>108</v>
      </c>
      <c r="G23" s="314">
        <v>108</v>
      </c>
      <c r="H23" s="336">
        <v>0</v>
      </c>
      <c r="I23" s="462" t="s">
        <v>602</v>
      </c>
      <c r="J23" s="462"/>
    </row>
    <row r="24" spans="1:10" customFormat="1" ht="39">
      <c r="A24" s="212">
        <v>4648</v>
      </c>
      <c r="B24" s="310" t="s">
        <v>612</v>
      </c>
      <c r="C24" s="338">
        <f t="shared" si="1"/>
        <v>15671</v>
      </c>
      <c r="D24" s="312">
        <v>15671</v>
      </c>
      <c r="E24" s="312">
        <v>0</v>
      </c>
      <c r="F24" s="338">
        <f t="shared" si="0"/>
        <v>645</v>
      </c>
      <c r="G24" s="312">
        <v>645</v>
      </c>
      <c r="H24" s="335">
        <v>0</v>
      </c>
      <c r="I24" s="463" t="s">
        <v>601</v>
      </c>
      <c r="J24" s="463"/>
    </row>
    <row r="25" spans="1:10" s="43" customFormat="1">
      <c r="A25" s="211">
        <v>4652</v>
      </c>
      <c r="B25" s="313" t="s">
        <v>614</v>
      </c>
      <c r="C25" s="337">
        <f t="shared" si="1"/>
        <v>2614</v>
      </c>
      <c r="D25" s="314">
        <v>2614</v>
      </c>
      <c r="E25" s="314">
        <v>0</v>
      </c>
      <c r="F25" s="337">
        <f t="shared" si="0"/>
        <v>110</v>
      </c>
      <c r="G25" s="314">
        <v>110</v>
      </c>
      <c r="H25" s="336">
        <v>0</v>
      </c>
      <c r="I25" s="462" t="s">
        <v>599</v>
      </c>
      <c r="J25" s="462"/>
    </row>
    <row r="26" spans="1:10" customFormat="1">
      <c r="A26" s="212">
        <v>4653</v>
      </c>
      <c r="B26" s="310" t="s">
        <v>615</v>
      </c>
      <c r="C26" s="338">
        <f t="shared" si="1"/>
        <v>2183</v>
      </c>
      <c r="D26" s="312">
        <v>2183</v>
      </c>
      <c r="E26" s="312">
        <v>0</v>
      </c>
      <c r="F26" s="338">
        <f t="shared" si="0"/>
        <v>56</v>
      </c>
      <c r="G26" s="312">
        <v>56</v>
      </c>
      <c r="H26" s="335">
        <v>0</v>
      </c>
      <c r="I26" s="463" t="s">
        <v>598</v>
      </c>
      <c r="J26" s="463"/>
    </row>
    <row r="27" spans="1:10" s="43" customFormat="1">
      <c r="A27" s="211">
        <v>4659</v>
      </c>
      <c r="B27" s="313" t="s">
        <v>616</v>
      </c>
      <c r="C27" s="337">
        <f t="shared" si="1"/>
        <v>9662</v>
      </c>
      <c r="D27" s="314">
        <v>9662</v>
      </c>
      <c r="E27" s="314">
        <v>0</v>
      </c>
      <c r="F27" s="337">
        <f t="shared" si="0"/>
        <v>183</v>
      </c>
      <c r="G27" s="314">
        <v>183</v>
      </c>
      <c r="H27" s="336">
        <v>0</v>
      </c>
      <c r="I27" s="462" t="s">
        <v>550</v>
      </c>
      <c r="J27" s="462"/>
    </row>
    <row r="28" spans="1:10" customFormat="1">
      <c r="A28" s="212">
        <v>4661</v>
      </c>
      <c r="B28" s="310" t="s">
        <v>617</v>
      </c>
      <c r="C28" s="338">
        <f t="shared" si="1"/>
        <v>1633</v>
      </c>
      <c r="D28" s="312">
        <v>1633</v>
      </c>
      <c r="E28" s="312">
        <v>0</v>
      </c>
      <c r="F28" s="338">
        <f t="shared" si="0"/>
        <v>24</v>
      </c>
      <c r="G28" s="312">
        <v>24</v>
      </c>
      <c r="H28" s="335">
        <v>0</v>
      </c>
      <c r="I28" s="463" t="s">
        <v>597</v>
      </c>
      <c r="J28" s="463"/>
    </row>
    <row r="29" spans="1:10" s="43" customFormat="1" ht="19.5">
      <c r="A29" s="211">
        <v>4663</v>
      </c>
      <c r="B29" s="313" t="s">
        <v>618</v>
      </c>
      <c r="C29" s="337">
        <f t="shared" si="1"/>
        <v>25378</v>
      </c>
      <c r="D29" s="314">
        <v>25378</v>
      </c>
      <c r="E29" s="314">
        <v>0</v>
      </c>
      <c r="F29" s="337">
        <f t="shared" si="0"/>
        <v>422</v>
      </c>
      <c r="G29" s="314">
        <v>422</v>
      </c>
      <c r="H29" s="336">
        <v>0</v>
      </c>
      <c r="I29" s="462" t="s">
        <v>596</v>
      </c>
      <c r="J29" s="462"/>
    </row>
    <row r="30" spans="1:10" customFormat="1">
      <c r="A30" s="212">
        <v>4691</v>
      </c>
      <c r="B30" s="310" t="s">
        <v>619</v>
      </c>
      <c r="C30" s="338">
        <f t="shared" si="1"/>
        <v>2083</v>
      </c>
      <c r="D30" s="312">
        <v>2083</v>
      </c>
      <c r="E30" s="312">
        <v>0</v>
      </c>
      <c r="F30" s="338">
        <f t="shared" si="0"/>
        <v>13</v>
      </c>
      <c r="G30" s="312">
        <v>13</v>
      </c>
      <c r="H30" s="335">
        <v>0</v>
      </c>
      <c r="I30" s="463" t="s">
        <v>595</v>
      </c>
      <c r="J30" s="463"/>
    </row>
    <row r="31" spans="1:10" s="43" customFormat="1" ht="19.5">
      <c r="A31" s="211">
        <v>4692</v>
      </c>
      <c r="B31" s="313" t="s">
        <v>620</v>
      </c>
      <c r="C31" s="337">
        <f t="shared" si="1"/>
        <v>3337</v>
      </c>
      <c r="D31" s="314">
        <v>3220</v>
      </c>
      <c r="E31" s="314">
        <v>117</v>
      </c>
      <c r="F31" s="337">
        <f t="shared" si="0"/>
        <v>71</v>
      </c>
      <c r="G31" s="314">
        <v>63</v>
      </c>
      <c r="H31" s="336">
        <v>8</v>
      </c>
      <c r="I31" s="462" t="s">
        <v>594</v>
      </c>
      <c r="J31" s="462"/>
    </row>
    <row r="32" spans="1:10" customFormat="1">
      <c r="A32" s="212">
        <v>4714</v>
      </c>
      <c r="B32" s="310" t="s">
        <v>544</v>
      </c>
      <c r="C32" s="338">
        <f t="shared" si="1"/>
        <v>266200</v>
      </c>
      <c r="D32" s="312">
        <v>266200</v>
      </c>
      <c r="E32" s="312">
        <v>0</v>
      </c>
      <c r="F32" s="338">
        <f t="shared" si="0"/>
        <v>6659</v>
      </c>
      <c r="G32" s="312">
        <v>6659</v>
      </c>
      <c r="H32" s="335">
        <v>0</v>
      </c>
      <c r="I32" s="463" t="s">
        <v>554</v>
      </c>
      <c r="J32" s="463"/>
    </row>
    <row r="33" spans="1:10" s="43" customFormat="1">
      <c r="A33" s="211">
        <v>4719</v>
      </c>
      <c r="B33" s="313" t="s">
        <v>645</v>
      </c>
      <c r="C33" s="337">
        <f t="shared" si="1"/>
        <v>980</v>
      </c>
      <c r="D33" s="314">
        <v>980</v>
      </c>
      <c r="E33" s="314">
        <v>0</v>
      </c>
      <c r="F33" s="337">
        <f t="shared" si="0"/>
        <v>48</v>
      </c>
      <c r="G33" s="314">
        <v>48</v>
      </c>
      <c r="H33" s="336">
        <v>0</v>
      </c>
      <c r="I33" s="462" t="s">
        <v>593</v>
      </c>
      <c r="J33" s="462"/>
    </row>
    <row r="34" spans="1:10" customFormat="1">
      <c r="A34" s="212">
        <v>4720</v>
      </c>
      <c r="B34" s="310" t="s">
        <v>622</v>
      </c>
      <c r="C34" s="338">
        <f t="shared" si="1"/>
        <v>28232</v>
      </c>
      <c r="D34" s="312">
        <v>28232</v>
      </c>
      <c r="E34" s="312">
        <v>0</v>
      </c>
      <c r="F34" s="338">
        <f t="shared" si="0"/>
        <v>1483</v>
      </c>
      <c r="G34" s="312">
        <v>1428</v>
      </c>
      <c r="H34" s="335">
        <v>55</v>
      </c>
      <c r="I34" s="463" t="s">
        <v>592</v>
      </c>
      <c r="J34" s="463"/>
    </row>
    <row r="35" spans="1:10" s="43" customFormat="1">
      <c r="A35" s="211">
        <v>4722</v>
      </c>
      <c r="B35" s="313" t="s">
        <v>632</v>
      </c>
      <c r="C35" s="337">
        <f t="shared" si="1"/>
        <v>1307</v>
      </c>
      <c r="D35" s="314">
        <v>1307</v>
      </c>
      <c r="E35" s="314">
        <v>0</v>
      </c>
      <c r="F35" s="337">
        <f t="shared" si="0"/>
        <v>34</v>
      </c>
      <c r="G35" s="314">
        <v>28</v>
      </c>
      <c r="H35" s="336">
        <v>6</v>
      </c>
      <c r="I35" s="462" t="s">
        <v>591</v>
      </c>
      <c r="J35" s="462"/>
    </row>
    <row r="36" spans="1:10" customFormat="1">
      <c r="A36" s="212">
        <v>4723</v>
      </c>
      <c r="B36" s="310" t="s">
        <v>631</v>
      </c>
      <c r="C36" s="338">
        <f t="shared" si="1"/>
        <v>1179</v>
      </c>
      <c r="D36" s="312">
        <v>1179</v>
      </c>
      <c r="E36" s="312">
        <v>0</v>
      </c>
      <c r="F36" s="338">
        <f t="shared" si="0"/>
        <v>21</v>
      </c>
      <c r="G36" s="312">
        <v>21</v>
      </c>
      <c r="H36" s="335">
        <v>0</v>
      </c>
      <c r="I36" s="463" t="s">
        <v>590</v>
      </c>
      <c r="J36" s="463"/>
    </row>
    <row r="37" spans="1:10" s="43" customFormat="1">
      <c r="A37" s="211">
        <v>4724</v>
      </c>
      <c r="B37" s="313" t="s">
        <v>630</v>
      </c>
      <c r="C37" s="337">
        <f t="shared" si="1"/>
        <v>7345</v>
      </c>
      <c r="D37" s="314">
        <v>7345</v>
      </c>
      <c r="E37" s="314">
        <v>0</v>
      </c>
      <c r="F37" s="337">
        <f t="shared" si="0"/>
        <v>257</v>
      </c>
      <c r="G37" s="314">
        <v>242</v>
      </c>
      <c r="H37" s="336">
        <v>15</v>
      </c>
      <c r="I37" s="462" t="s">
        <v>589</v>
      </c>
      <c r="J37" s="462"/>
    </row>
    <row r="38" spans="1:10" customFormat="1">
      <c r="A38" s="212">
        <v>4725</v>
      </c>
      <c r="B38" s="310" t="s">
        <v>629</v>
      </c>
      <c r="C38" s="338">
        <f t="shared" si="1"/>
        <v>7081</v>
      </c>
      <c r="D38" s="312">
        <v>7081</v>
      </c>
      <c r="E38" s="312">
        <v>0</v>
      </c>
      <c r="F38" s="338">
        <f t="shared" si="0"/>
        <v>280</v>
      </c>
      <c r="G38" s="312">
        <v>280</v>
      </c>
      <c r="H38" s="335">
        <v>0</v>
      </c>
      <c r="I38" s="463" t="s">
        <v>588</v>
      </c>
      <c r="J38" s="463"/>
    </row>
    <row r="39" spans="1:10" s="43" customFormat="1">
      <c r="A39" s="211">
        <v>4726</v>
      </c>
      <c r="B39" s="313" t="s">
        <v>545</v>
      </c>
      <c r="C39" s="337">
        <f t="shared" si="1"/>
        <v>7565</v>
      </c>
      <c r="D39" s="314">
        <v>7565</v>
      </c>
      <c r="E39" s="314">
        <v>0</v>
      </c>
      <c r="F39" s="337">
        <f t="shared" si="0"/>
        <v>340</v>
      </c>
      <c r="G39" s="314">
        <v>302</v>
      </c>
      <c r="H39" s="336">
        <v>38</v>
      </c>
      <c r="I39" s="462" t="s">
        <v>555</v>
      </c>
      <c r="J39" s="462"/>
    </row>
    <row r="40" spans="1:10" customFormat="1">
      <c r="A40" s="212">
        <v>4727</v>
      </c>
      <c r="B40" s="310" t="s">
        <v>628</v>
      </c>
      <c r="C40" s="338">
        <f t="shared" si="1"/>
        <v>2040</v>
      </c>
      <c r="D40" s="312">
        <v>2040</v>
      </c>
      <c r="E40" s="312">
        <v>0</v>
      </c>
      <c r="F40" s="338">
        <f t="shared" si="0"/>
        <v>68</v>
      </c>
      <c r="G40" s="312">
        <v>63</v>
      </c>
      <c r="H40" s="335">
        <v>5</v>
      </c>
      <c r="I40" s="463" t="s">
        <v>587</v>
      </c>
      <c r="J40" s="463"/>
    </row>
    <row r="41" spans="1:10" s="43" customFormat="1">
      <c r="A41" s="211">
        <v>4728</v>
      </c>
      <c r="B41" s="313" t="s">
        <v>633</v>
      </c>
      <c r="C41" s="337">
        <f t="shared" si="1"/>
        <v>5174</v>
      </c>
      <c r="D41" s="314">
        <v>5174</v>
      </c>
      <c r="E41" s="314">
        <v>0</v>
      </c>
      <c r="F41" s="337">
        <f t="shared" si="0"/>
        <v>190</v>
      </c>
      <c r="G41" s="314">
        <v>177</v>
      </c>
      <c r="H41" s="336">
        <v>13</v>
      </c>
      <c r="I41" s="462" t="s">
        <v>586</v>
      </c>
      <c r="J41" s="462"/>
    </row>
    <row r="42" spans="1:10" customFormat="1">
      <c r="A42" s="212">
        <v>4729</v>
      </c>
      <c r="B42" s="310" t="s">
        <v>642</v>
      </c>
      <c r="C42" s="338">
        <f t="shared" si="1"/>
        <v>4819</v>
      </c>
      <c r="D42" s="312">
        <v>4509</v>
      </c>
      <c r="E42" s="312">
        <v>310</v>
      </c>
      <c r="F42" s="338">
        <f t="shared" si="0"/>
        <v>132</v>
      </c>
      <c r="G42" s="312">
        <v>120</v>
      </c>
      <c r="H42" s="335">
        <v>12</v>
      </c>
      <c r="I42" s="463" t="s">
        <v>644</v>
      </c>
      <c r="J42" s="463"/>
    </row>
    <row r="43" spans="1:10" s="43" customFormat="1">
      <c r="A43" s="211">
        <v>4730</v>
      </c>
      <c r="B43" s="313" t="s">
        <v>627</v>
      </c>
      <c r="C43" s="337">
        <f t="shared" si="1"/>
        <v>554</v>
      </c>
      <c r="D43" s="314">
        <v>554</v>
      </c>
      <c r="E43" s="314">
        <v>0</v>
      </c>
      <c r="F43" s="337">
        <f t="shared" si="0"/>
        <v>15</v>
      </c>
      <c r="G43" s="314">
        <v>15</v>
      </c>
      <c r="H43" s="336">
        <v>0</v>
      </c>
      <c r="I43" s="462" t="s">
        <v>585</v>
      </c>
      <c r="J43" s="462"/>
    </row>
    <row r="44" spans="1:10" customFormat="1" ht="19.5">
      <c r="A44" s="212">
        <v>4741</v>
      </c>
      <c r="B44" s="310" t="s">
        <v>634</v>
      </c>
      <c r="C44" s="338">
        <f t="shared" si="1"/>
        <v>55106</v>
      </c>
      <c r="D44" s="312">
        <v>55106</v>
      </c>
      <c r="E44" s="312">
        <v>0</v>
      </c>
      <c r="F44" s="338">
        <f t="shared" si="0"/>
        <v>1485</v>
      </c>
      <c r="G44" s="312">
        <v>1379</v>
      </c>
      <c r="H44" s="335">
        <v>106</v>
      </c>
      <c r="I44" s="463" t="s">
        <v>584</v>
      </c>
      <c r="J44" s="463"/>
    </row>
    <row r="45" spans="1:10" s="43" customFormat="1" ht="19.5">
      <c r="A45" s="211">
        <v>4751</v>
      </c>
      <c r="B45" s="313" t="s">
        <v>626</v>
      </c>
      <c r="C45" s="337">
        <f t="shared" si="1"/>
        <v>291080</v>
      </c>
      <c r="D45" s="314">
        <v>291080</v>
      </c>
      <c r="E45" s="314">
        <v>0</v>
      </c>
      <c r="F45" s="337">
        <f t="shared" si="0"/>
        <v>4782</v>
      </c>
      <c r="G45" s="314">
        <v>4782</v>
      </c>
      <c r="H45" s="336">
        <v>0</v>
      </c>
      <c r="I45" s="462" t="s">
        <v>583</v>
      </c>
      <c r="J45" s="462"/>
    </row>
    <row r="46" spans="1:10" customFormat="1" ht="29.25">
      <c r="A46" s="212">
        <v>4752</v>
      </c>
      <c r="B46" s="310" t="s">
        <v>625</v>
      </c>
      <c r="C46" s="338">
        <f t="shared" si="1"/>
        <v>193985</v>
      </c>
      <c r="D46" s="312">
        <v>193985</v>
      </c>
      <c r="E46" s="312">
        <v>0</v>
      </c>
      <c r="F46" s="338">
        <f t="shared" si="0"/>
        <v>4007</v>
      </c>
      <c r="G46" s="312">
        <v>3940</v>
      </c>
      <c r="H46" s="335">
        <v>67</v>
      </c>
      <c r="I46" s="463" t="s">
        <v>582</v>
      </c>
      <c r="J46" s="463"/>
    </row>
    <row r="47" spans="1:10" s="43" customFormat="1" ht="19.5">
      <c r="A47" s="211">
        <v>4753</v>
      </c>
      <c r="B47" s="313" t="s">
        <v>624</v>
      </c>
      <c r="C47" s="337">
        <f t="shared" si="1"/>
        <v>19313</v>
      </c>
      <c r="D47" s="314">
        <v>19313</v>
      </c>
      <c r="E47" s="314">
        <v>0</v>
      </c>
      <c r="F47" s="337">
        <f t="shared" si="0"/>
        <v>211</v>
      </c>
      <c r="G47" s="314">
        <v>211</v>
      </c>
      <c r="H47" s="336">
        <v>0</v>
      </c>
      <c r="I47" s="462" t="s">
        <v>581</v>
      </c>
      <c r="J47" s="462"/>
    </row>
    <row r="48" spans="1:10" customFormat="1">
      <c r="A48" s="212">
        <v>4754</v>
      </c>
      <c r="B48" s="310" t="s">
        <v>546</v>
      </c>
      <c r="C48" s="338">
        <f t="shared" si="1"/>
        <v>17551</v>
      </c>
      <c r="D48" s="312">
        <v>15792</v>
      </c>
      <c r="E48" s="312">
        <v>1759</v>
      </c>
      <c r="F48" s="338">
        <f t="shared" si="0"/>
        <v>849</v>
      </c>
      <c r="G48" s="312">
        <v>820</v>
      </c>
      <c r="H48" s="335">
        <v>29</v>
      </c>
      <c r="I48" s="463" t="s">
        <v>556</v>
      </c>
      <c r="J48" s="463"/>
    </row>
    <row r="49" spans="1:10" s="43" customFormat="1">
      <c r="A49" s="211">
        <v>4755</v>
      </c>
      <c r="B49" s="313" t="s">
        <v>641</v>
      </c>
      <c r="C49" s="337">
        <f t="shared" si="1"/>
        <v>92078</v>
      </c>
      <c r="D49" s="314">
        <v>92078</v>
      </c>
      <c r="E49" s="314">
        <v>0</v>
      </c>
      <c r="F49" s="337">
        <f t="shared" si="0"/>
        <v>1886</v>
      </c>
      <c r="G49" s="314">
        <v>1792</v>
      </c>
      <c r="H49" s="336">
        <v>94</v>
      </c>
      <c r="I49" s="462" t="s">
        <v>580</v>
      </c>
      <c r="J49" s="462"/>
    </row>
    <row r="50" spans="1:10" customFormat="1">
      <c r="A50" s="212">
        <v>4756</v>
      </c>
      <c r="B50" s="310" t="s">
        <v>635</v>
      </c>
      <c r="C50" s="338">
        <f t="shared" si="1"/>
        <v>2958</v>
      </c>
      <c r="D50" s="312">
        <v>2958</v>
      </c>
      <c r="E50" s="312">
        <v>0</v>
      </c>
      <c r="F50" s="338">
        <f t="shared" si="0"/>
        <v>85</v>
      </c>
      <c r="G50" s="312">
        <v>85</v>
      </c>
      <c r="H50" s="335">
        <v>0</v>
      </c>
      <c r="I50" s="463" t="s">
        <v>579</v>
      </c>
      <c r="J50" s="463"/>
    </row>
    <row r="51" spans="1:10" s="43" customFormat="1">
      <c r="A51" s="211">
        <v>4761</v>
      </c>
      <c r="B51" s="313" t="s">
        <v>636</v>
      </c>
      <c r="C51" s="337">
        <f t="shared" si="1"/>
        <v>13735</v>
      </c>
      <c r="D51" s="314">
        <v>13735</v>
      </c>
      <c r="E51" s="314">
        <v>0</v>
      </c>
      <c r="F51" s="337">
        <f t="shared" si="0"/>
        <v>429</v>
      </c>
      <c r="G51" s="314">
        <v>429</v>
      </c>
      <c r="H51" s="336">
        <v>0</v>
      </c>
      <c r="I51" s="462" t="s">
        <v>578</v>
      </c>
      <c r="J51" s="462"/>
    </row>
    <row r="52" spans="1:10" customFormat="1">
      <c r="A52" s="212">
        <v>4762</v>
      </c>
      <c r="B52" s="310" t="s">
        <v>637</v>
      </c>
      <c r="C52" s="338">
        <f t="shared" si="1"/>
        <v>3510</v>
      </c>
      <c r="D52" s="312">
        <v>3510</v>
      </c>
      <c r="E52" s="312">
        <v>0</v>
      </c>
      <c r="F52" s="338">
        <f t="shared" si="0"/>
        <v>78</v>
      </c>
      <c r="G52" s="312">
        <v>78</v>
      </c>
      <c r="H52" s="335">
        <v>0</v>
      </c>
      <c r="I52" s="463" t="s">
        <v>577</v>
      </c>
      <c r="J52" s="463"/>
    </row>
    <row r="53" spans="1:10" s="43" customFormat="1" ht="19.5">
      <c r="A53" s="211">
        <v>4763</v>
      </c>
      <c r="B53" s="313" t="s">
        <v>638</v>
      </c>
      <c r="C53" s="337">
        <f t="shared" si="1"/>
        <v>5633</v>
      </c>
      <c r="D53" s="314">
        <v>5633</v>
      </c>
      <c r="E53" s="314">
        <v>0</v>
      </c>
      <c r="F53" s="337">
        <f t="shared" si="0"/>
        <v>214</v>
      </c>
      <c r="G53" s="314">
        <v>214</v>
      </c>
      <c r="H53" s="336">
        <v>0</v>
      </c>
      <c r="I53" s="462" t="s">
        <v>576</v>
      </c>
      <c r="J53" s="462"/>
    </row>
    <row r="54" spans="1:10" customFormat="1">
      <c r="A54" s="212">
        <v>4764</v>
      </c>
      <c r="B54" s="310" t="s">
        <v>623</v>
      </c>
      <c r="C54" s="338">
        <f t="shared" si="1"/>
        <v>9622</v>
      </c>
      <c r="D54" s="312">
        <v>9622</v>
      </c>
      <c r="E54" s="312">
        <v>0</v>
      </c>
      <c r="F54" s="338">
        <f t="shared" si="0"/>
        <v>168</v>
      </c>
      <c r="G54" s="312">
        <v>168</v>
      </c>
      <c r="H54" s="335">
        <v>0</v>
      </c>
      <c r="I54" s="463" t="s">
        <v>575</v>
      </c>
      <c r="J54" s="463"/>
    </row>
    <row r="55" spans="1:10" s="43" customFormat="1" ht="29.25">
      <c r="A55" s="211">
        <v>4771</v>
      </c>
      <c r="B55" s="313" t="s">
        <v>639</v>
      </c>
      <c r="C55" s="337">
        <f t="shared" si="1"/>
        <v>30460</v>
      </c>
      <c r="D55" s="314">
        <v>30460</v>
      </c>
      <c r="E55" s="314">
        <v>0</v>
      </c>
      <c r="F55" s="337">
        <f t="shared" si="0"/>
        <v>652</v>
      </c>
      <c r="G55" s="314">
        <v>632</v>
      </c>
      <c r="H55" s="336">
        <v>20</v>
      </c>
      <c r="I55" s="462" t="s">
        <v>574</v>
      </c>
      <c r="J55" s="462"/>
    </row>
    <row r="56" spans="1:10" customFormat="1" ht="19.5">
      <c r="A56" s="212">
        <v>4772</v>
      </c>
      <c r="B56" s="310" t="s">
        <v>640</v>
      </c>
      <c r="C56" s="338">
        <f t="shared" si="1"/>
        <v>106643</v>
      </c>
      <c r="D56" s="312">
        <v>88271</v>
      </c>
      <c r="E56" s="312">
        <v>18372</v>
      </c>
      <c r="F56" s="338">
        <f t="shared" si="0"/>
        <v>1496</v>
      </c>
      <c r="G56" s="312">
        <v>1360</v>
      </c>
      <c r="H56" s="335">
        <v>136</v>
      </c>
      <c r="I56" s="463" t="s">
        <v>573</v>
      </c>
      <c r="J56" s="463"/>
    </row>
    <row r="57" spans="1:10" s="43" customFormat="1">
      <c r="A57" s="211">
        <v>4774</v>
      </c>
      <c r="B57" s="313" t="s">
        <v>547</v>
      </c>
      <c r="C57" s="337">
        <f t="shared" si="1"/>
        <v>4995</v>
      </c>
      <c r="D57" s="314">
        <v>4995</v>
      </c>
      <c r="E57" s="314">
        <v>0</v>
      </c>
      <c r="F57" s="337">
        <f t="shared" si="0"/>
        <v>133</v>
      </c>
      <c r="G57" s="314">
        <v>133</v>
      </c>
      <c r="H57" s="336">
        <v>0</v>
      </c>
      <c r="I57" s="462" t="s">
        <v>557</v>
      </c>
      <c r="J57" s="462"/>
    </row>
    <row r="58" spans="1:10" customFormat="1" ht="19.5">
      <c r="A58" s="212">
        <v>4775</v>
      </c>
      <c r="B58" s="310" t="s">
        <v>569</v>
      </c>
      <c r="C58" s="338">
        <f t="shared" si="1"/>
        <v>48129</v>
      </c>
      <c r="D58" s="312">
        <v>34580</v>
      </c>
      <c r="E58" s="312">
        <v>13549</v>
      </c>
      <c r="F58" s="338">
        <f t="shared" si="0"/>
        <v>927</v>
      </c>
      <c r="G58" s="312">
        <v>649</v>
      </c>
      <c r="H58" s="335">
        <v>278</v>
      </c>
      <c r="I58" s="463" t="s">
        <v>572</v>
      </c>
      <c r="J58" s="463"/>
    </row>
    <row r="59" spans="1:10" s="43" customFormat="1" ht="19.5">
      <c r="A59" s="211">
        <v>4776</v>
      </c>
      <c r="B59" s="313" t="s">
        <v>568</v>
      </c>
      <c r="C59" s="337">
        <f t="shared" si="1"/>
        <v>9182</v>
      </c>
      <c r="D59" s="314">
        <v>9182</v>
      </c>
      <c r="E59" s="314">
        <v>0</v>
      </c>
      <c r="F59" s="337">
        <f t="shared" si="0"/>
        <v>302</v>
      </c>
      <c r="G59" s="314">
        <v>286</v>
      </c>
      <c r="H59" s="336">
        <v>16</v>
      </c>
      <c r="I59" s="462" t="s">
        <v>571</v>
      </c>
      <c r="J59" s="462"/>
    </row>
    <row r="60" spans="1:10" customFormat="1">
      <c r="A60" s="212">
        <v>4777</v>
      </c>
      <c r="B60" s="310" t="s">
        <v>567</v>
      </c>
      <c r="C60" s="338">
        <f t="shared" si="1"/>
        <v>1210</v>
      </c>
      <c r="D60" s="312">
        <v>1210</v>
      </c>
      <c r="E60" s="312">
        <v>0</v>
      </c>
      <c r="F60" s="338">
        <f t="shared" si="0"/>
        <v>54</v>
      </c>
      <c r="G60" s="312">
        <v>54</v>
      </c>
      <c r="H60" s="335">
        <v>0</v>
      </c>
      <c r="I60" s="463" t="s">
        <v>570</v>
      </c>
      <c r="J60" s="463"/>
    </row>
    <row r="61" spans="1:10" s="43" customFormat="1" ht="19.149999999999999" customHeight="1">
      <c r="A61" s="211">
        <v>4778</v>
      </c>
      <c r="B61" s="313" t="s">
        <v>923</v>
      </c>
      <c r="C61" s="337">
        <f t="shared" si="1"/>
        <v>336</v>
      </c>
      <c r="D61" s="314">
        <v>336</v>
      </c>
      <c r="E61" s="314">
        <v>0</v>
      </c>
      <c r="F61" s="337">
        <f t="shared" si="0"/>
        <v>6</v>
      </c>
      <c r="G61" s="314">
        <v>6</v>
      </c>
      <c r="H61" s="336">
        <v>0</v>
      </c>
      <c r="I61" s="462" t="s">
        <v>924</v>
      </c>
      <c r="J61" s="462"/>
    </row>
    <row r="62" spans="1:10" customFormat="1" ht="19.5">
      <c r="A62" s="212">
        <v>4779</v>
      </c>
      <c r="B62" s="310" t="s">
        <v>566</v>
      </c>
      <c r="C62" s="338">
        <f t="shared" si="1"/>
        <v>46102</v>
      </c>
      <c r="D62" s="312">
        <v>46102</v>
      </c>
      <c r="E62" s="312">
        <v>0</v>
      </c>
      <c r="F62" s="338">
        <f t="shared" si="0"/>
        <v>415</v>
      </c>
      <c r="G62" s="312">
        <v>403</v>
      </c>
      <c r="H62" s="335">
        <v>12</v>
      </c>
      <c r="I62" s="463" t="s">
        <v>643</v>
      </c>
      <c r="J62" s="463"/>
    </row>
    <row r="63" spans="1:10" ht="42.6" customHeight="1">
      <c r="A63" s="430" t="s">
        <v>207</v>
      </c>
      <c r="B63" s="430"/>
      <c r="C63" s="339">
        <f t="shared" ref="C63:H63" si="2">SUM(C13:C62)</f>
        <v>1454130</v>
      </c>
      <c r="D63" s="339">
        <f t="shared" si="2"/>
        <v>1420023</v>
      </c>
      <c r="E63" s="339">
        <f t="shared" si="2"/>
        <v>34107</v>
      </c>
      <c r="F63" s="339">
        <f t="shared" si="2"/>
        <v>32044</v>
      </c>
      <c r="G63" s="339">
        <f t="shared" si="2"/>
        <v>31000</v>
      </c>
      <c r="H63" s="339">
        <f t="shared" si="2"/>
        <v>1044</v>
      </c>
      <c r="I63" s="431" t="s">
        <v>204</v>
      </c>
      <c r="J63" s="431"/>
    </row>
  </sheetData>
  <mergeCells count="69">
    <mergeCell ref="I59:J59"/>
    <mergeCell ref="I60:J60"/>
    <mergeCell ref="I62:J62"/>
    <mergeCell ref="A63:B63"/>
    <mergeCell ref="I63:J63"/>
    <mergeCell ref="I61:J61"/>
    <mergeCell ref="I58:J58"/>
    <mergeCell ref="I47:J47"/>
    <mergeCell ref="I48:J48"/>
    <mergeCell ref="I49:J49"/>
    <mergeCell ref="I50:J50"/>
    <mergeCell ref="I51:J51"/>
    <mergeCell ref="I52:J52"/>
    <mergeCell ref="I53:J53"/>
    <mergeCell ref="I54:J54"/>
    <mergeCell ref="I55:J55"/>
    <mergeCell ref="I56:J56"/>
    <mergeCell ref="I57:J57"/>
    <mergeCell ref="I46:J46"/>
    <mergeCell ref="I35:J35"/>
    <mergeCell ref="I36:J36"/>
    <mergeCell ref="I37:J37"/>
    <mergeCell ref="I38:J38"/>
    <mergeCell ref="I39:J39"/>
    <mergeCell ref="I40:J40"/>
    <mergeCell ref="I41:J41"/>
    <mergeCell ref="I42:J42"/>
    <mergeCell ref="I43:J43"/>
    <mergeCell ref="I44:J44"/>
    <mergeCell ref="I45:J45"/>
    <mergeCell ref="I34:J34"/>
    <mergeCell ref="I24:J24"/>
    <mergeCell ref="I25:J25"/>
    <mergeCell ref="I26:J26"/>
    <mergeCell ref="I27:J27"/>
    <mergeCell ref="I28:J28"/>
    <mergeCell ref="I29:J29"/>
    <mergeCell ref="I30:J30"/>
    <mergeCell ref="I31:J31"/>
    <mergeCell ref="I32:J32"/>
    <mergeCell ref="I33:J33"/>
    <mergeCell ref="I23:J23"/>
    <mergeCell ref="F10:H10"/>
    <mergeCell ref="I13:J13"/>
    <mergeCell ref="I14:J14"/>
    <mergeCell ref="I15:J15"/>
    <mergeCell ref="I16:J16"/>
    <mergeCell ref="I17:J17"/>
    <mergeCell ref="I18:J18"/>
    <mergeCell ref="I19:J19"/>
    <mergeCell ref="I20:J20"/>
    <mergeCell ref="I21:J21"/>
    <mergeCell ref="I22:J22"/>
    <mergeCell ref="A7:J7"/>
    <mergeCell ref="A8:B8"/>
    <mergeCell ref="C8:H8"/>
    <mergeCell ref="I8:J8"/>
    <mergeCell ref="A9:A12"/>
    <mergeCell ref="B9:B12"/>
    <mergeCell ref="C9:E9"/>
    <mergeCell ref="F9:H9"/>
    <mergeCell ref="I9:J12"/>
    <mergeCell ref="C10:E10"/>
    <mergeCell ref="A6:J6"/>
    <mergeCell ref="A1:J1"/>
    <mergeCell ref="A2:J2"/>
    <mergeCell ref="A3:J3"/>
    <mergeCell ref="A4:J4"/>
    <mergeCell ref="A5:J5"/>
  </mergeCells>
  <printOptions horizontalCentered="1"/>
  <pageMargins left="0" right="0" top="0.19685039370078741" bottom="0" header="0.31496062992125984" footer="0.31496062992125984"/>
  <pageSetup paperSize="9" scale="85" orientation="landscape" r:id="rId1"/>
  <rowBreaks count="1" manualBreakCount="1">
    <brk id="39"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2"/>
  <sheetViews>
    <sheetView tabSelected="1" view="pageBreakPreview" zoomScaleSheetLayoutView="100" workbookViewId="0"/>
  </sheetViews>
  <sheetFormatPr defaultColWidth="9.125" defaultRowHeight="14.25"/>
  <cols>
    <col min="1" max="1" width="7.625" style="14" customWidth="1"/>
    <col min="2" max="2" width="25.625" style="14" customWidth="1"/>
    <col min="3" max="8" width="8.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427"/>
      <c r="B1" s="427"/>
      <c r="C1" s="427"/>
      <c r="D1" s="427"/>
      <c r="E1" s="427"/>
      <c r="F1" s="427"/>
      <c r="G1" s="427"/>
      <c r="H1" s="427"/>
      <c r="I1" s="427"/>
      <c r="J1" s="427"/>
      <c r="K1" s="6"/>
      <c r="L1" s="6"/>
      <c r="M1" s="6"/>
    </row>
    <row r="2" spans="1:13" ht="18">
      <c r="A2" s="428" t="s">
        <v>253</v>
      </c>
      <c r="B2" s="428"/>
      <c r="C2" s="428"/>
      <c r="D2" s="428"/>
      <c r="E2" s="428"/>
      <c r="F2" s="428"/>
      <c r="G2" s="428"/>
      <c r="H2" s="428"/>
      <c r="I2" s="428"/>
      <c r="J2" s="428"/>
    </row>
    <row r="3" spans="1:13" ht="16.5" customHeight="1">
      <c r="A3" s="428" t="s">
        <v>102</v>
      </c>
      <c r="B3" s="428"/>
      <c r="C3" s="428"/>
      <c r="D3" s="428"/>
      <c r="E3" s="428"/>
      <c r="F3" s="428"/>
      <c r="G3" s="428"/>
      <c r="H3" s="428"/>
      <c r="I3" s="428"/>
      <c r="J3" s="428"/>
    </row>
    <row r="4" spans="1:13" ht="15.75">
      <c r="A4" s="426" t="s">
        <v>254</v>
      </c>
      <c r="B4" s="426"/>
      <c r="C4" s="426"/>
      <c r="D4" s="426"/>
      <c r="E4" s="426"/>
      <c r="F4" s="426"/>
      <c r="G4" s="426"/>
      <c r="H4" s="426"/>
      <c r="I4" s="426"/>
      <c r="J4" s="426"/>
    </row>
    <row r="5" spans="1:13" ht="15.75">
      <c r="A5" s="426" t="s">
        <v>416</v>
      </c>
      <c r="B5" s="426"/>
      <c r="C5" s="426"/>
      <c r="D5" s="426"/>
      <c r="E5" s="426"/>
      <c r="F5" s="426"/>
      <c r="G5" s="426"/>
      <c r="H5" s="426"/>
      <c r="I5" s="426"/>
      <c r="J5" s="426"/>
    </row>
    <row r="6" spans="1:13" ht="16.5" customHeight="1">
      <c r="A6" s="477" t="s">
        <v>664</v>
      </c>
      <c r="B6" s="477"/>
      <c r="C6" s="433">
        <v>2017</v>
      </c>
      <c r="D6" s="433"/>
      <c r="E6" s="433"/>
      <c r="F6" s="433"/>
      <c r="G6" s="433"/>
      <c r="H6" s="433"/>
      <c r="I6" s="449" t="s">
        <v>196</v>
      </c>
      <c r="J6" s="449"/>
      <c r="K6" s="44"/>
    </row>
    <row r="7" spans="1:13" customFormat="1" ht="15.75" customHeight="1">
      <c r="A7" s="478" t="s">
        <v>247</v>
      </c>
      <c r="B7" s="468"/>
      <c r="C7" s="475" t="s">
        <v>226</v>
      </c>
      <c r="D7" s="475"/>
      <c r="E7" s="475"/>
      <c r="F7" s="475" t="s">
        <v>227</v>
      </c>
      <c r="G7" s="475"/>
      <c r="H7" s="475"/>
      <c r="I7" s="441" t="s">
        <v>248</v>
      </c>
      <c r="J7" s="441"/>
    </row>
    <row r="8" spans="1:13" customFormat="1" ht="29.25" customHeight="1">
      <c r="A8" s="479"/>
      <c r="B8" s="469"/>
      <c r="C8" s="480" t="s">
        <v>518</v>
      </c>
      <c r="D8" s="481"/>
      <c r="E8" s="470"/>
      <c r="F8" s="480" t="s">
        <v>228</v>
      </c>
      <c r="G8" s="481"/>
      <c r="H8" s="470"/>
      <c r="I8" s="444"/>
      <c r="J8" s="444"/>
    </row>
    <row r="9" spans="1:13" s="70" customFormat="1" ht="28.5" customHeight="1">
      <c r="A9" s="479"/>
      <c r="B9" s="469"/>
      <c r="C9" s="299" t="s">
        <v>204</v>
      </c>
      <c r="D9" s="299" t="s">
        <v>249</v>
      </c>
      <c r="E9" s="299" t="s">
        <v>250</v>
      </c>
      <c r="F9" s="299" t="s">
        <v>204</v>
      </c>
      <c r="G9" s="299" t="s">
        <v>219</v>
      </c>
      <c r="H9" s="299" t="s">
        <v>220</v>
      </c>
      <c r="I9" s="444"/>
      <c r="J9" s="444"/>
    </row>
    <row r="10" spans="1:13" s="70" customFormat="1" ht="28.5" customHeight="1">
      <c r="A10" s="480"/>
      <c r="B10" s="470"/>
      <c r="C10" s="294" t="s">
        <v>207</v>
      </c>
      <c r="D10" s="294" t="s">
        <v>251</v>
      </c>
      <c r="E10" s="294" t="s">
        <v>252</v>
      </c>
      <c r="F10" s="294" t="s">
        <v>207</v>
      </c>
      <c r="G10" s="294" t="s">
        <v>221</v>
      </c>
      <c r="H10" s="294" t="s">
        <v>222</v>
      </c>
      <c r="I10" s="445"/>
      <c r="J10" s="445"/>
    </row>
    <row r="11" spans="1:13" customFormat="1" ht="26.25" customHeight="1" thickBot="1">
      <c r="A11" s="482" t="s">
        <v>229</v>
      </c>
      <c r="B11" s="482"/>
      <c r="C11" s="88">
        <f t="shared" ref="C11:C19" si="0">SUM(D11:E11)</f>
        <v>170317</v>
      </c>
      <c r="D11" s="71">
        <v>8158</v>
      </c>
      <c r="E11" s="71">
        <v>162159</v>
      </c>
      <c r="F11" s="88">
        <f t="shared" ref="F11:F19" si="1">SUM(G11:H11)</f>
        <v>1100</v>
      </c>
      <c r="G11" s="71">
        <v>223</v>
      </c>
      <c r="H11" s="71">
        <v>877</v>
      </c>
      <c r="I11" s="483" t="s">
        <v>520</v>
      </c>
      <c r="J11" s="483"/>
    </row>
    <row r="12" spans="1:13" customFormat="1" ht="30" customHeight="1" thickBot="1">
      <c r="A12" s="484" t="s">
        <v>231</v>
      </c>
      <c r="B12" s="484"/>
      <c r="C12" s="199">
        <f t="shared" si="0"/>
        <v>0</v>
      </c>
      <c r="D12" s="61">
        <v>0</v>
      </c>
      <c r="E12" s="61">
        <v>0</v>
      </c>
      <c r="F12" s="199">
        <f t="shared" si="1"/>
        <v>1266</v>
      </c>
      <c r="G12" s="61">
        <v>20</v>
      </c>
      <c r="H12" s="61">
        <v>1246</v>
      </c>
      <c r="I12" s="425" t="s">
        <v>519</v>
      </c>
      <c r="J12" s="425"/>
    </row>
    <row r="13" spans="1:13" customFormat="1" ht="32.25" customHeight="1" thickBot="1">
      <c r="A13" s="482" t="s">
        <v>233</v>
      </c>
      <c r="B13" s="482"/>
      <c r="C13" s="88">
        <f t="shared" si="0"/>
        <v>429087</v>
      </c>
      <c r="D13" s="71">
        <v>58675</v>
      </c>
      <c r="E13" s="71">
        <v>370412</v>
      </c>
      <c r="F13" s="88">
        <f t="shared" si="1"/>
        <v>4433</v>
      </c>
      <c r="G13" s="71">
        <v>398</v>
      </c>
      <c r="H13" s="71">
        <v>4035</v>
      </c>
      <c r="I13" s="483" t="s">
        <v>234</v>
      </c>
      <c r="J13" s="483"/>
    </row>
    <row r="14" spans="1:13" customFormat="1" ht="23.25" customHeight="1" thickBot="1">
      <c r="A14" s="484" t="s">
        <v>235</v>
      </c>
      <c r="B14" s="484"/>
      <c r="C14" s="199">
        <f t="shared" si="0"/>
        <v>191640</v>
      </c>
      <c r="D14" s="61">
        <v>8977</v>
      </c>
      <c r="E14" s="61">
        <v>182663</v>
      </c>
      <c r="F14" s="199">
        <f t="shared" si="1"/>
        <v>3054</v>
      </c>
      <c r="G14" s="61">
        <v>300</v>
      </c>
      <c r="H14" s="61">
        <v>2754</v>
      </c>
      <c r="I14" s="425" t="s">
        <v>521</v>
      </c>
      <c r="J14" s="425"/>
    </row>
    <row r="15" spans="1:13" customFormat="1" ht="39.75" customHeight="1" thickBot="1">
      <c r="A15" s="482" t="s">
        <v>237</v>
      </c>
      <c r="B15" s="482"/>
      <c r="C15" s="88">
        <f t="shared" si="0"/>
        <v>254985</v>
      </c>
      <c r="D15" s="71">
        <v>7882</v>
      </c>
      <c r="E15" s="71">
        <v>247103</v>
      </c>
      <c r="F15" s="88">
        <f t="shared" si="1"/>
        <v>4854</v>
      </c>
      <c r="G15" s="71">
        <v>486</v>
      </c>
      <c r="H15" s="71">
        <v>4368</v>
      </c>
      <c r="I15" s="483" t="s">
        <v>522</v>
      </c>
      <c r="J15" s="483"/>
    </row>
    <row r="16" spans="1:13" customFormat="1" ht="26.25" customHeight="1" thickBot="1">
      <c r="A16" s="484" t="s">
        <v>239</v>
      </c>
      <c r="B16" s="484"/>
      <c r="C16" s="199">
        <f t="shared" si="0"/>
        <v>31367</v>
      </c>
      <c r="D16" s="61">
        <v>4608</v>
      </c>
      <c r="E16" s="61">
        <v>26759</v>
      </c>
      <c r="F16" s="199">
        <f t="shared" si="1"/>
        <v>1194</v>
      </c>
      <c r="G16" s="61">
        <v>123</v>
      </c>
      <c r="H16" s="61">
        <v>1071</v>
      </c>
      <c r="I16" s="425" t="s">
        <v>523</v>
      </c>
      <c r="J16" s="425"/>
    </row>
    <row r="17" spans="1:10" customFormat="1" ht="36" customHeight="1" thickBot="1">
      <c r="A17" s="482" t="s">
        <v>241</v>
      </c>
      <c r="B17" s="482"/>
      <c r="C17" s="88">
        <f t="shared" si="0"/>
        <v>16631</v>
      </c>
      <c r="D17" s="71">
        <v>699</v>
      </c>
      <c r="E17" s="71">
        <v>15932</v>
      </c>
      <c r="F17" s="88">
        <f t="shared" si="1"/>
        <v>600</v>
      </c>
      <c r="G17" s="71">
        <v>55</v>
      </c>
      <c r="H17" s="71">
        <v>545</v>
      </c>
      <c r="I17" s="483" t="s">
        <v>242</v>
      </c>
      <c r="J17" s="483"/>
    </row>
    <row r="18" spans="1:10" customFormat="1" ht="30.75" customHeight="1" thickBot="1">
      <c r="A18" s="484" t="s">
        <v>243</v>
      </c>
      <c r="B18" s="484"/>
      <c r="C18" s="199">
        <f t="shared" si="0"/>
        <v>205040</v>
      </c>
      <c r="D18" s="61">
        <v>13688</v>
      </c>
      <c r="E18" s="61">
        <v>191352</v>
      </c>
      <c r="F18" s="199">
        <f t="shared" si="1"/>
        <v>9693</v>
      </c>
      <c r="G18" s="61">
        <v>212</v>
      </c>
      <c r="H18" s="61">
        <v>9481</v>
      </c>
      <c r="I18" s="425" t="s">
        <v>244</v>
      </c>
      <c r="J18" s="425"/>
    </row>
    <row r="19" spans="1:10" customFormat="1" ht="32.25" customHeight="1">
      <c r="A19" s="485" t="s">
        <v>245</v>
      </c>
      <c r="B19" s="485"/>
      <c r="C19" s="89">
        <f t="shared" si="0"/>
        <v>155062</v>
      </c>
      <c r="D19" s="72">
        <v>10358</v>
      </c>
      <c r="E19" s="72">
        <v>144704</v>
      </c>
      <c r="F19" s="97">
        <f t="shared" si="1"/>
        <v>5850</v>
      </c>
      <c r="G19" s="72">
        <v>206</v>
      </c>
      <c r="H19" s="72">
        <v>5644</v>
      </c>
      <c r="I19" s="486" t="s">
        <v>246</v>
      </c>
      <c r="J19" s="486"/>
    </row>
    <row r="20" spans="1:10" customFormat="1" ht="39" customHeight="1">
      <c r="A20" s="430" t="s">
        <v>207</v>
      </c>
      <c r="B20" s="430"/>
      <c r="C20" s="83">
        <f t="shared" ref="C20:H20" si="2">SUM(C11:C19)</f>
        <v>1454129</v>
      </c>
      <c r="D20" s="83">
        <f t="shared" si="2"/>
        <v>113045</v>
      </c>
      <c r="E20" s="83">
        <f t="shared" si="2"/>
        <v>1341084</v>
      </c>
      <c r="F20" s="104">
        <f t="shared" si="2"/>
        <v>32044</v>
      </c>
      <c r="G20" s="83">
        <f t="shared" si="2"/>
        <v>2023</v>
      </c>
      <c r="H20" s="83">
        <f t="shared" si="2"/>
        <v>30021</v>
      </c>
      <c r="I20" s="431" t="s">
        <v>204</v>
      </c>
      <c r="J20" s="431"/>
    </row>
    <row r="21" spans="1:10" ht="15">
      <c r="C21" s="167"/>
      <c r="F21" s="167"/>
    </row>
    <row r="22" spans="1:10" ht="15">
      <c r="B22" s="7"/>
      <c r="C22" s="167"/>
      <c r="F22" s="167"/>
    </row>
    <row r="23" spans="1:10" ht="15">
      <c r="B23" s="7"/>
      <c r="C23" s="167"/>
      <c r="F23" s="167"/>
    </row>
    <row r="24" spans="1:10" ht="15">
      <c r="B24" s="7"/>
      <c r="C24" s="167"/>
      <c r="F24" s="167"/>
    </row>
    <row r="25" spans="1:10">
      <c r="B25" s="7"/>
    </row>
    <row r="26" spans="1:10">
      <c r="B26" s="7"/>
    </row>
    <row r="27" spans="1:10">
      <c r="B27" s="7"/>
    </row>
    <row r="28" spans="1:10">
      <c r="B28" s="7"/>
    </row>
    <row r="29" spans="1:10">
      <c r="B29" s="7"/>
    </row>
    <row r="30" spans="1:10">
      <c r="B30" s="7"/>
    </row>
    <row r="31" spans="1:10">
      <c r="B31" s="7"/>
    </row>
    <row r="32" spans="1:10">
      <c r="B32" s="7"/>
    </row>
  </sheetData>
  <mergeCells count="34">
    <mergeCell ref="A20:B20"/>
    <mergeCell ref="I20:J20"/>
    <mergeCell ref="A17:B17"/>
    <mergeCell ref="I17:J17"/>
    <mergeCell ref="A18:B18"/>
    <mergeCell ref="I18:J18"/>
    <mergeCell ref="A19:B19"/>
    <mergeCell ref="I19:J19"/>
    <mergeCell ref="A14:B14"/>
    <mergeCell ref="I14:J14"/>
    <mergeCell ref="A15:B15"/>
    <mergeCell ref="I15:J15"/>
    <mergeCell ref="A16:B16"/>
    <mergeCell ref="I16:J16"/>
    <mergeCell ref="A11:B11"/>
    <mergeCell ref="I11:J11"/>
    <mergeCell ref="A12:B12"/>
    <mergeCell ref="I12:J12"/>
    <mergeCell ref="A13:B13"/>
    <mergeCell ref="I13:J13"/>
    <mergeCell ref="A7:B10"/>
    <mergeCell ref="C7:E7"/>
    <mergeCell ref="F7:H7"/>
    <mergeCell ref="I7:J10"/>
    <mergeCell ref="C8:E8"/>
    <mergeCell ref="F8:H8"/>
    <mergeCell ref="A6:B6"/>
    <mergeCell ref="C6:H6"/>
    <mergeCell ref="I6:J6"/>
    <mergeCell ref="A1:J1"/>
    <mergeCell ref="A2:J2"/>
    <mergeCell ref="A3:J3"/>
    <mergeCell ref="A4:J4"/>
    <mergeCell ref="A5:J5"/>
  </mergeCells>
  <printOptions horizontalCentered="1" verticalCentered="1"/>
  <pageMargins left="0" right="0" top="0" bottom="0"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S22"/>
  <sheetViews>
    <sheetView tabSelected="1" view="pageBreakPreview" topLeftCell="A7" zoomScaleSheetLayoutView="100" workbookViewId="0"/>
  </sheetViews>
  <sheetFormatPr defaultColWidth="9.125" defaultRowHeight="14.25"/>
  <cols>
    <col min="1" max="1" width="7.625" style="14" customWidth="1"/>
    <col min="2" max="2" width="21.625" style="7" customWidth="1"/>
    <col min="3" max="10" width="8.75" style="7" customWidth="1"/>
    <col min="11" max="11" width="21.625" style="7" customWidth="1"/>
    <col min="12" max="12" width="7.625" style="7" customWidth="1"/>
    <col min="13" max="16384" width="9.125" style="7"/>
  </cols>
  <sheetData>
    <row r="1" spans="1:253" s="3" customFormat="1" ht="47.25" customHeight="1">
      <c r="A1" s="427"/>
      <c r="B1" s="427"/>
      <c r="C1" s="427"/>
      <c r="D1" s="427"/>
      <c r="E1" s="427"/>
      <c r="F1" s="427"/>
      <c r="G1" s="427"/>
      <c r="H1" s="427"/>
      <c r="I1" s="427"/>
      <c r="J1" s="427"/>
      <c r="K1" s="427"/>
      <c r="L1" s="427"/>
    </row>
    <row r="2" spans="1:253" ht="21.75" customHeight="1">
      <c r="A2" s="428" t="s">
        <v>440</v>
      </c>
      <c r="B2" s="428"/>
      <c r="C2" s="428"/>
      <c r="D2" s="428"/>
      <c r="E2" s="428"/>
      <c r="F2" s="428"/>
      <c r="G2" s="428"/>
      <c r="H2" s="428"/>
      <c r="I2" s="428"/>
      <c r="J2" s="428"/>
      <c r="K2" s="428"/>
      <c r="L2" s="428"/>
    </row>
    <row r="3" spans="1:253" ht="21.75" customHeight="1">
      <c r="A3" s="428" t="s">
        <v>102</v>
      </c>
      <c r="B3" s="428"/>
      <c r="C3" s="428"/>
      <c r="D3" s="428"/>
      <c r="E3" s="428"/>
      <c r="F3" s="428"/>
      <c r="G3" s="428"/>
      <c r="H3" s="428"/>
      <c r="I3" s="428"/>
      <c r="J3" s="428"/>
      <c r="K3" s="428"/>
      <c r="L3" s="428"/>
    </row>
    <row r="4" spans="1:253" ht="21.75" customHeight="1">
      <c r="A4" s="428" t="s">
        <v>654</v>
      </c>
      <c r="B4" s="428"/>
      <c r="C4" s="428"/>
      <c r="D4" s="428"/>
      <c r="E4" s="428"/>
      <c r="F4" s="428"/>
      <c r="G4" s="428"/>
      <c r="H4" s="428"/>
      <c r="I4" s="428"/>
      <c r="J4" s="428"/>
      <c r="K4" s="428"/>
      <c r="L4" s="428"/>
    </row>
    <row r="5" spans="1:253" ht="15.75" customHeight="1">
      <c r="A5" s="426" t="s">
        <v>277</v>
      </c>
      <c r="B5" s="426"/>
      <c r="C5" s="426"/>
      <c r="D5" s="426"/>
      <c r="E5" s="426"/>
      <c r="F5" s="426"/>
      <c r="G5" s="426"/>
      <c r="H5" s="426"/>
      <c r="I5" s="426"/>
      <c r="J5" s="426"/>
      <c r="K5" s="426"/>
      <c r="L5" s="426"/>
    </row>
    <row r="6" spans="1:253" ht="15.75" customHeight="1">
      <c r="A6" s="426" t="s">
        <v>416</v>
      </c>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426"/>
      <c r="DG6" s="426"/>
      <c r="DH6" s="426"/>
      <c r="DI6" s="426"/>
      <c r="DJ6" s="426"/>
      <c r="DK6" s="426"/>
      <c r="DL6" s="426"/>
      <c r="DM6" s="426"/>
      <c r="DN6" s="426"/>
      <c r="DO6" s="426"/>
      <c r="DP6" s="426"/>
      <c r="DQ6" s="426"/>
      <c r="DR6" s="426"/>
      <c r="DS6" s="426"/>
      <c r="DT6" s="426"/>
      <c r="DU6" s="426"/>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6"/>
      <c r="FA6" s="426"/>
      <c r="FB6" s="426"/>
      <c r="FC6" s="426"/>
      <c r="FD6" s="426"/>
      <c r="FE6" s="426"/>
      <c r="FF6" s="426"/>
      <c r="FG6" s="426"/>
      <c r="FH6" s="426"/>
      <c r="FI6" s="426"/>
      <c r="FJ6" s="426"/>
      <c r="FK6" s="426"/>
      <c r="FL6" s="426"/>
      <c r="FM6" s="426"/>
      <c r="FN6" s="426"/>
      <c r="FO6" s="426"/>
      <c r="FP6" s="426"/>
      <c r="FQ6" s="426"/>
      <c r="FR6" s="426"/>
      <c r="FS6" s="426"/>
      <c r="FT6" s="426"/>
      <c r="FU6" s="426"/>
      <c r="FV6" s="426"/>
      <c r="FW6" s="426"/>
      <c r="FX6" s="426"/>
      <c r="FY6" s="426"/>
      <c r="FZ6" s="426"/>
      <c r="GA6" s="426"/>
      <c r="GB6" s="426"/>
      <c r="GC6" s="426"/>
      <c r="GD6" s="426"/>
      <c r="GE6" s="426"/>
      <c r="GF6" s="426"/>
      <c r="GG6" s="426"/>
      <c r="GH6" s="426"/>
      <c r="GI6" s="426"/>
      <c r="GJ6" s="426"/>
      <c r="GK6" s="426"/>
      <c r="GL6" s="426"/>
      <c r="GM6" s="426"/>
      <c r="GN6" s="426"/>
      <c r="GO6" s="426"/>
      <c r="GP6" s="426"/>
      <c r="GQ6" s="426"/>
      <c r="GR6" s="426"/>
      <c r="GS6" s="426"/>
      <c r="GT6" s="426"/>
      <c r="GU6" s="426"/>
      <c r="GV6" s="426"/>
      <c r="GW6" s="426"/>
      <c r="GX6" s="426"/>
      <c r="GY6" s="426"/>
      <c r="GZ6" s="426"/>
      <c r="HA6" s="426"/>
      <c r="HB6" s="426"/>
      <c r="HC6" s="426"/>
      <c r="HD6" s="426"/>
      <c r="HE6" s="426"/>
      <c r="HF6" s="426"/>
      <c r="HG6" s="426"/>
      <c r="HH6" s="426"/>
      <c r="HI6" s="426"/>
      <c r="HJ6" s="426"/>
      <c r="HK6" s="426"/>
      <c r="HL6" s="426"/>
      <c r="HM6" s="426"/>
      <c r="HN6" s="426"/>
      <c r="HO6" s="426"/>
      <c r="HP6" s="426"/>
      <c r="HQ6" s="426"/>
      <c r="HR6" s="426"/>
      <c r="HS6" s="426"/>
      <c r="HT6" s="426"/>
      <c r="HU6" s="426"/>
      <c r="HV6" s="426"/>
      <c r="HW6" s="426"/>
      <c r="HX6" s="426"/>
      <c r="HY6" s="426"/>
      <c r="HZ6" s="426"/>
      <c r="IA6" s="426"/>
      <c r="IB6" s="426"/>
      <c r="IC6" s="426"/>
      <c r="ID6" s="426"/>
      <c r="IE6" s="426"/>
      <c r="IF6" s="426"/>
      <c r="IG6" s="426"/>
      <c r="IH6" s="426"/>
      <c r="II6" s="426"/>
      <c r="IJ6" s="426"/>
      <c r="IK6" s="426"/>
      <c r="IL6" s="426"/>
      <c r="IM6" s="426"/>
      <c r="IN6" s="426"/>
      <c r="IO6" s="426"/>
      <c r="IP6" s="426"/>
      <c r="IQ6" s="426"/>
      <c r="IR6" s="426"/>
      <c r="IS6" s="426"/>
    </row>
    <row r="7" spans="1:253" ht="15.75" customHeight="1">
      <c r="A7" s="426" t="s">
        <v>655</v>
      </c>
      <c r="B7" s="426"/>
      <c r="C7" s="426"/>
      <c r="D7" s="426"/>
      <c r="E7" s="426"/>
      <c r="F7" s="426"/>
      <c r="G7" s="426"/>
      <c r="H7" s="426"/>
      <c r="I7" s="426"/>
      <c r="J7" s="426"/>
      <c r="K7" s="426"/>
      <c r="L7" s="426"/>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0"/>
      <c r="DQ7" s="290"/>
      <c r="DR7" s="290"/>
      <c r="DS7" s="290"/>
      <c r="DT7" s="290"/>
      <c r="DU7" s="290"/>
      <c r="DV7" s="290"/>
      <c r="DW7" s="290"/>
      <c r="DX7" s="290"/>
      <c r="DY7" s="290"/>
      <c r="DZ7" s="290"/>
      <c r="EA7" s="290"/>
      <c r="EB7" s="290"/>
      <c r="EC7" s="290"/>
      <c r="ED7" s="290"/>
      <c r="EE7" s="290"/>
      <c r="EF7" s="290"/>
      <c r="EG7" s="290"/>
      <c r="EH7" s="290"/>
      <c r="EI7" s="290"/>
      <c r="EJ7" s="290"/>
      <c r="EK7" s="290"/>
      <c r="EL7" s="290"/>
      <c r="EM7" s="290"/>
      <c r="EN7" s="290"/>
      <c r="EO7" s="290"/>
      <c r="EP7" s="290"/>
      <c r="EQ7" s="290"/>
      <c r="ER7" s="290"/>
      <c r="ES7" s="290"/>
      <c r="ET7" s="290"/>
      <c r="EU7" s="290"/>
      <c r="EV7" s="290"/>
      <c r="EW7" s="290"/>
      <c r="EX7" s="290"/>
      <c r="EY7" s="290"/>
      <c r="EZ7" s="290"/>
      <c r="FA7" s="290"/>
      <c r="FB7" s="290"/>
      <c r="FC7" s="290"/>
      <c r="FD7" s="290"/>
      <c r="FE7" s="290"/>
      <c r="FF7" s="290"/>
      <c r="FG7" s="290"/>
      <c r="FH7" s="290"/>
      <c r="FI7" s="290"/>
      <c r="FJ7" s="290"/>
      <c r="FK7" s="290"/>
      <c r="FL7" s="290"/>
      <c r="FM7" s="290"/>
      <c r="FN7" s="290"/>
      <c r="FO7" s="290"/>
      <c r="FP7" s="290"/>
      <c r="FQ7" s="290"/>
      <c r="FR7" s="290"/>
      <c r="FS7" s="290"/>
      <c r="FT7" s="290"/>
      <c r="FU7" s="290"/>
      <c r="FV7" s="290"/>
      <c r="FW7" s="290"/>
      <c r="FX7" s="290"/>
      <c r="FY7" s="290"/>
      <c r="FZ7" s="290"/>
      <c r="GA7" s="290"/>
      <c r="GB7" s="290"/>
      <c r="GC7" s="290"/>
      <c r="GD7" s="290"/>
      <c r="GE7" s="290"/>
      <c r="GF7" s="290"/>
      <c r="GG7" s="290"/>
      <c r="GH7" s="290"/>
      <c r="GI7" s="290"/>
      <c r="GJ7" s="290"/>
      <c r="GK7" s="290"/>
      <c r="GL7" s="290"/>
      <c r="GM7" s="290"/>
      <c r="GN7" s="290"/>
      <c r="GO7" s="290"/>
      <c r="GP7" s="290"/>
      <c r="GQ7" s="290"/>
      <c r="GR7" s="290"/>
      <c r="GS7" s="290"/>
      <c r="GT7" s="290"/>
      <c r="GU7" s="290"/>
      <c r="GV7" s="290"/>
      <c r="GW7" s="290"/>
      <c r="GX7" s="290"/>
      <c r="GY7" s="290"/>
      <c r="GZ7" s="290"/>
      <c r="HA7" s="290"/>
      <c r="HB7" s="290"/>
      <c r="HC7" s="290"/>
      <c r="HD7" s="290"/>
      <c r="HE7" s="290"/>
      <c r="HF7" s="290"/>
      <c r="HG7" s="290"/>
      <c r="HH7" s="290"/>
      <c r="HI7" s="290"/>
      <c r="HJ7" s="290"/>
      <c r="HK7" s="290"/>
      <c r="HL7" s="290"/>
      <c r="HM7" s="290"/>
      <c r="HN7" s="290"/>
      <c r="HO7" s="290"/>
      <c r="HP7" s="290"/>
      <c r="HQ7" s="290"/>
      <c r="HR7" s="290"/>
      <c r="HS7" s="290"/>
      <c r="HT7" s="290"/>
      <c r="HU7" s="290"/>
      <c r="HV7" s="290"/>
      <c r="HW7" s="290"/>
      <c r="HX7" s="290"/>
      <c r="HY7" s="290"/>
      <c r="HZ7" s="290"/>
      <c r="IA7" s="290"/>
      <c r="IB7" s="290"/>
      <c r="IC7" s="290"/>
      <c r="ID7" s="290"/>
      <c r="IE7" s="290"/>
      <c r="IF7" s="290"/>
      <c r="IG7" s="290"/>
      <c r="IH7" s="290"/>
      <c r="II7" s="290"/>
      <c r="IJ7" s="290"/>
      <c r="IK7" s="290"/>
      <c r="IL7" s="290"/>
      <c r="IM7" s="290"/>
      <c r="IN7" s="290"/>
      <c r="IO7" s="290"/>
      <c r="IP7" s="290"/>
      <c r="IQ7" s="290"/>
      <c r="IR7" s="290"/>
      <c r="IS7" s="290"/>
    </row>
    <row r="8" spans="1:253" ht="16.5" customHeight="1">
      <c r="A8" s="432" t="s">
        <v>665</v>
      </c>
      <c r="B8" s="432"/>
      <c r="C8" s="433">
        <v>2017</v>
      </c>
      <c r="D8" s="433"/>
      <c r="E8" s="433"/>
      <c r="F8" s="433"/>
      <c r="G8" s="433"/>
      <c r="H8" s="433"/>
      <c r="I8" s="433"/>
      <c r="J8" s="433"/>
      <c r="K8" s="449" t="s">
        <v>407</v>
      </c>
      <c r="L8" s="449"/>
    </row>
    <row r="9" spans="1:253" ht="38.25">
      <c r="A9" s="441" t="s">
        <v>444</v>
      </c>
      <c r="B9" s="438" t="s">
        <v>210</v>
      </c>
      <c r="C9" s="297" t="s">
        <v>256</v>
      </c>
      <c r="D9" s="297" t="s">
        <v>257</v>
      </c>
      <c r="E9" s="297" t="s">
        <v>269</v>
      </c>
      <c r="F9" s="297" t="s">
        <v>270</v>
      </c>
      <c r="G9" s="297" t="s">
        <v>1222</v>
      </c>
      <c r="H9" s="297" t="s">
        <v>105</v>
      </c>
      <c r="I9" s="297" t="s">
        <v>106</v>
      </c>
      <c r="J9" s="297" t="s">
        <v>271</v>
      </c>
      <c r="K9" s="441" t="s">
        <v>215</v>
      </c>
      <c r="L9" s="441"/>
    </row>
    <row r="10" spans="1:253" ht="48" customHeight="1">
      <c r="A10" s="445"/>
      <c r="B10" s="440"/>
      <c r="C10" s="90" t="s">
        <v>207</v>
      </c>
      <c r="D10" s="294" t="s">
        <v>272</v>
      </c>
      <c r="E10" s="294" t="s">
        <v>273</v>
      </c>
      <c r="F10" s="294" t="s">
        <v>274</v>
      </c>
      <c r="G10" s="294" t="s">
        <v>191</v>
      </c>
      <c r="H10" s="294" t="s">
        <v>107</v>
      </c>
      <c r="I10" s="294" t="s">
        <v>421</v>
      </c>
      <c r="J10" s="294" t="s">
        <v>275</v>
      </c>
      <c r="K10" s="445"/>
      <c r="L10" s="445"/>
    </row>
    <row r="11" spans="1:253" customFormat="1" ht="83.25" customHeight="1" thickBot="1">
      <c r="A11" s="54">
        <v>45</v>
      </c>
      <c r="B11" s="58" t="s">
        <v>533</v>
      </c>
      <c r="C11" s="201">
        <f>SUM(D11:J11)</f>
        <v>8909</v>
      </c>
      <c r="D11" s="60">
        <v>33</v>
      </c>
      <c r="E11" s="60">
        <v>467</v>
      </c>
      <c r="F11" s="60">
        <v>425</v>
      </c>
      <c r="G11" s="60">
        <v>739</v>
      </c>
      <c r="H11" s="60">
        <v>2858</v>
      </c>
      <c r="I11" s="60">
        <v>4342</v>
      </c>
      <c r="J11" s="60">
        <v>45</v>
      </c>
      <c r="K11" s="447" t="s">
        <v>538</v>
      </c>
      <c r="L11" s="447"/>
    </row>
    <row r="12" spans="1:253" customFormat="1" ht="83.25" customHeight="1" thickBot="1">
      <c r="A12" s="56">
        <v>46</v>
      </c>
      <c r="B12" s="59" t="s">
        <v>534</v>
      </c>
      <c r="C12" s="199">
        <f t="shared" ref="C12:C13" si="0">SUM(D12:J12)</f>
        <v>12873</v>
      </c>
      <c r="D12" s="61">
        <v>2404</v>
      </c>
      <c r="E12" s="61">
        <v>914</v>
      </c>
      <c r="F12" s="61">
        <v>573</v>
      </c>
      <c r="G12" s="61">
        <v>766</v>
      </c>
      <c r="H12" s="61">
        <v>2373</v>
      </c>
      <c r="I12" s="61">
        <v>4823</v>
      </c>
      <c r="J12" s="61">
        <v>1020</v>
      </c>
      <c r="K12" s="425" t="s">
        <v>537</v>
      </c>
      <c r="L12" s="425"/>
    </row>
    <row r="13" spans="1:253" customFormat="1" ht="83.25" customHeight="1">
      <c r="A13" s="55">
        <v>47</v>
      </c>
      <c r="B13" s="67" t="s">
        <v>535</v>
      </c>
      <c r="C13" s="200">
        <f t="shared" si="0"/>
        <v>172212</v>
      </c>
      <c r="D13" s="68">
        <v>7774</v>
      </c>
      <c r="E13" s="68">
        <v>17577</v>
      </c>
      <c r="F13" s="68">
        <v>32142</v>
      </c>
      <c r="G13" s="68">
        <v>17500</v>
      </c>
      <c r="H13" s="68">
        <v>33662</v>
      </c>
      <c r="I13" s="68">
        <v>26468</v>
      </c>
      <c r="J13" s="68">
        <v>37089</v>
      </c>
      <c r="K13" s="429" t="s">
        <v>536</v>
      </c>
      <c r="L13" s="429"/>
    </row>
    <row r="14" spans="1:253" customFormat="1" ht="57" customHeight="1">
      <c r="A14" s="430" t="s">
        <v>207</v>
      </c>
      <c r="B14" s="430"/>
      <c r="C14" s="322">
        <f t="shared" ref="C14:J14" si="1">SUM(C11:C13)</f>
        <v>193994</v>
      </c>
      <c r="D14" s="296">
        <f t="shared" si="1"/>
        <v>10211</v>
      </c>
      <c r="E14" s="296">
        <f t="shared" si="1"/>
        <v>18958</v>
      </c>
      <c r="F14" s="296">
        <f t="shared" si="1"/>
        <v>33140</v>
      </c>
      <c r="G14" s="296">
        <f t="shared" si="1"/>
        <v>19005</v>
      </c>
      <c r="H14" s="296">
        <f t="shared" si="1"/>
        <v>38893</v>
      </c>
      <c r="I14" s="296">
        <f t="shared" si="1"/>
        <v>35633</v>
      </c>
      <c r="J14" s="296">
        <f t="shared" si="1"/>
        <v>38154</v>
      </c>
      <c r="K14" s="431" t="s">
        <v>204</v>
      </c>
      <c r="L14" s="431"/>
    </row>
    <row r="17" spans="1:1">
      <c r="A17" s="7"/>
    </row>
    <row r="18" spans="1:1">
      <c r="A18" s="7"/>
    </row>
    <row r="19" spans="1:1">
      <c r="A19" s="7"/>
    </row>
    <row r="20" spans="1:1">
      <c r="A20" s="7"/>
    </row>
    <row r="21" spans="1:1">
      <c r="A21" s="7"/>
    </row>
    <row r="22" spans="1:1">
      <c r="A22" s="7"/>
    </row>
  </sheetData>
  <mergeCells count="39">
    <mergeCell ref="A14:B14"/>
    <mergeCell ref="K14:L14"/>
    <mergeCell ref="A9:A10"/>
    <mergeCell ref="B9:B10"/>
    <mergeCell ref="K9:L10"/>
    <mergeCell ref="K11:L11"/>
    <mergeCell ref="K12:L12"/>
    <mergeCell ref="K13:L13"/>
    <mergeCell ref="HR6:IC6"/>
    <mergeCell ref="ID6:IO6"/>
    <mergeCell ref="IP6:IS6"/>
    <mergeCell ref="A7:L7"/>
    <mergeCell ref="A8:B8"/>
    <mergeCell ref="C8:J8"/>
    <mergeCell ref="K8:L8"/>
    <mergeCell ref="EX6:FI6"/>
    <mergeCell ref="FJ6:FU6"/>
    <mergeCell ref="FV6:GG6"/>
    <mergeCell ref="GH6:GS6"/>
    <mergeCell ref="GT6:HE6"/>
    <mergeCell ref="HF6:HQ6"/>
    <mergeCell ref="CD6:CO6"/>
    <mergeCell ref="CP6:DA6"/>
    <mergeCell ref="DB6:DM6"/>
    <mergeCell ref="DN6:DY6"/>
    <mergeCell ref="DZ6:EK6"/>
    <mergeCell ref="EL6:EW6"/>
    <mergeCell ref="M6:U6"/>
    <mergeCell ref="V6:AG6"/>
    <mergeCell ref="AH6:AS6"/>
    <mergeCell ref="AT6:BE6"/>
    <mergeCell ref="BF6:BQ6"/>
    <mergeCell ref="BR6:CC6"/>
    <mergeCell ref="A6:L6"/>
    <mergeCell ref="A1:L1"/>
    <mergeCell ref="A2:L2"/>
    <mergeCell ref="A3:L3"/>
    <mergeCell ref="A4:L4"/>
    <mergeCell ref="A5:L5"/>
  </mergeCells>
  <printOptions horizontalCentered="1" verticalCentered="1"/>
  <pageMargins left="0" right="0" top="0" bottom="0" header="0.3" footer="0.3"/>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8"/>
  <sheetViews>
    <sheetView tabSelected="1" view="pageBreakPreview" topLeftCell="A46" zoomScale="110" zoomScaleSheetLayoutView="110" workbookViewId="0"/>
  </sheetViews>
  <sheetFormatPr defaultColWidth="9.125" defaultRowHeight="14.25"/>
  <cols>
    <col min="1" max="1" width="5.75" style="14" customWidth="1"/>
    <col min="2" max="2" width="35.75" style="7" customWidth="1"/>
    <col min="3" max="10" width="7.75" style="7" customWidth="1"/>
    <col min="11" max="11" width="35.75" style="7" customWidth="1"/>
    <col min="12" max="12" width="5.75" style="7" customWidth="1"/>
    <col min="13" max="16384" width="9.125" style="7"/>
  </cols>
  <sheetData>
    <row r="1" spans="1:12" s="3" customFormat="1" ht="11.25" customHeight="1">
      <c r="A1" s="427"/>
      <c r="B1" s="427"/>
      <c r="C1" s="427"/>
      <c r="D1" s="427"/>
      <c r="E1" s="427"/>
      <c r="F1" s="427"/>
      <c r="G1" s="427"/>
      <c r="H1" s="427"/>
      <c r="I1" s="427"/>
      <c r="J1" s="427"/>
      <c r="K1" s="427"/>
      <c r="L1" s="427"/>
    </row>
    <row r="2" spans="1:12" ht="16.5" customHeight="1">
      <c r="A2" s="428" t="s">
        <v>276</v>
      </c>
      <c r="B2" s="428"/>
      <c r="C2" s="428"/>
      <c r="D2" s="428"/>
      <c r="E2" s="428"/>
      <c r="F2" s="428"/>
      <c r="G2" s="428"/>
      <c r="H2" s="428"/>
      <c r="I2" s="428"/>
      <c r="J2" s="428"/>
      <c r="K2" s="428"/>
      <c r="L2" s="428"/>
    </row>
    <row r="3" spans="1:12" ht="18">
      <c r="A3" s="428" t="s">
        <v>102</v>
      </c>
      <c r="B3" s="428"/>
      <c r="C3" s="428"/>
      <c r="D3" s="428"/>
      <c r="E3" s="428"/>
      <c r="F3" s="428"/>
      <c r="G3" s="428"/>
      <c r="H3" s="428"/>
      <c r="I3" s="428"/>
      <c r="J3" s="428"/>
      <c r="K3" s="428"/>
      <c r="L3" s="428"/>
    </row>
    <row r="4" spans="1:12" ht="18">
      <c r="A4" s="428" t="s">
        <v>656</v>
      </c>
      <c r="B4" s="428"/>
      <c r="C4" s="428"/>
      <c r="D4" s="428"/>
      <c r="E4" s="428"/>
      <c r="F4" s="428"/>
      <c r="G4" s="428"/>
      <c r="H4" s="428"/>
      <c r="I4" s="428"/>
      <c r="J4" s="428"/>
      <c r="K4" s="428"/>
      <c r="L4" s="428"/>
    </row>
    <row r="5" spans="1:12" ht="15.75">
      <c r="A5" s="426" t="s">
        <v>277</v>
      </c>
      <c r="B5" s="426"/>
      <c r="C5" s="426"/>
      <c r="D5" s="426"/>
      <c r="E5" s="426"/>
      <c r="F5" s="426"/>
      <c r="G5" s="426"/>
      <c r="H5" s="426"/>
      <c r="I5" s="426"/>
      <c r="J5" s="426"/>
      <c r="K5" s="426"/>
      <c r="L5" s="426"/>
    </row>
    <row r="6" spans="1:12" ht="15.75">
      <c r="A6" s="426" t="s">
        <v>416</v>
      </c>
      <c r="B6" s="426"/>
      <c r="C6" s="426"/>
      <c r="D6" s="426"/>
      <c r="E6" s="426"/>
      <c r="F6" s="426"/>
      <c r="G6" s="426"/>
      <c r="H6" s="426"/>
      <c r="I6" s="426"/>
      <c r="J6" s="426"/>
      <c r="K6" s="426"/>
      <c r="L6" s="426"/>
    </row>
    <row r="7" spans="1:12" ht="15.75">
      <c r="A7" s="426" t="s">
        <v>657</v>
      </c>
      <c r="B7" s="426"/>
      <c r="C7" s="426"/>
      <c r="D7" s="426"/>
      <c r="E7" s="426"/>
      <c r="F7" s="426"/>
      <c r="G7" s="426"/>
      <c r="H7" s="426"/>
      <c r="I7" s="426"/>
      <c r="J7" s="426"/>
      <c r="K7" s="426"/>
      <c r="L7" s="426"/>
    </row>
    <row r="8" spans="1:12" ht="16.5" customHeight="1">
      <c r="A8" s="432" t="s">
        <v>666</v>
      </c>
      <c r="B8" s="432"/>
      <c r="C8" s="487">
        <v>2017</v>
      </c>
      <c r="D8" s="487"/>
      <c r="E8" s="487"/>
      <c r="F8" s="487">
        <v>2009</v>
      </c>
      <c r="G8" s="487"/>
      <c r="H8" s="487"/>
      <c r="I8" s="487"/>
      <c r="J8" s="487"/>
      <c r="K8" s="449" t="s">
        <v>422</v>
      </c>
      <c r="L8" s="449"/>
    </row>
    <row r="9" spans="1:12" ht="37.9" customHeight="1">
      <c r="A9" s="441" t="s">
        <v>444</v>
      </c>
      <c r="B9" s="438" t="s">
        <v>210</v>
      </c>
      <c r="C9" s="279" t="s">
        <v>256</v>
      </c>
      <c r="D9" s="279" t="s">
        <v>257</v>
      </c>
      <c r="E9" s="279" t="s">
        <v>269</v>
      </c>
      <c r="F9" s="279" t="s">
        <v>270</v>
      </c>
      <c r="G9" s="279" t="s">
        <v>1222</v>
      </c>
      <c r="H9" s="279" t="s">
        <v>105</v>
      </c>
      <c r="I9" s="279" t="s">
        <v>106</v>
      </c>
      <c r="J9" s="279" t="s">
        <v>271</v>
      </c>
      <c r="K9" s="488" t="s">
        <v>215</v>
      </c>
      <c r="L9" s="489"/>
    </row>
    <row r="10" spans="1:12" ht="43.9" customHeight="1">
      <c r="A10" s="445"/>
      <c r="B10" s="440"/>
      <c r="C10" s="90" t="s">
        <v>207</v>
      </c>
      <c r="D10" s="294" t="s">
        <v>272</v>
      </c>
      <c r="E10" s="294" t="s">
        <v>273</v>
      </c>
      <c r="F10" s="294" t="s">
        <v>274</v>
      </c>
      <c r="G10" s="294" t="s">
        <v>191</v>
      </c>
      <c r="H10" s="294" t="s">
        <v>107</v>
      </c>
      <c r="I10" s="294" t="s">
        <v>421</v>
      </c>
      <c r="J10" s="294" t="s">
        <v>275</v>
      </c>
      <c r="K10" s="490"/>
      <c r="L10" s="491"/>
    </row>
    <row r="11" spans="1:12" customFormat="1" ht="19.5">
      <c r="A11" s="214">
        <v>4511</v>
      </c>
      <c r="B11" s="308" t="s">
        <v>559</v>
      </c>
      <c r="C11" s="169">
        <f t="shared" ref="C11:C67" si="0">SUM(D11:J11)</f>
        <v>321</v>
      </c>
      <c r="D11" s="309">
        <v>23</v>
      </c>
      <c r="E11" s="72">
        <v>17</v>
      </c>
      <c r="F11" s="72">
        <v>58</v>
      </c>
      <c r="G11" s="72">
        <v>64</v>
      </c>
      <c r="H11" s="72">
        <v>108</v>
      </c>
      <c r="I11" s="72">
        <v>51</v>
      </c>
      <c r="J11" s="72">
        <v>0</v>
      </c>
      <c r="K11" s="472" t="s">
        <v>558</v>
      </c>
      <c r="L11" s="472"/>
    </row>
    <row r="12" spans="1:12" customFormat="1" ht="19.5">
      <c r="A12" s="212">
        <v>4512</v>
      </c>
      <c r="B12" s="310" t="s">
        <v>560</v>
      </c>
      <c r="C12" s="311">
        <f t="shared" si="0"/>
        <v>1448</v>
      </c>
      <c r="D12" s="312">
        <v>0</v>
      </c>
      <c r="E12" s="154">
        <v>20</v>
      </c>
      <c r="F12" s="154">
        <v>0</v>
      </c>
      <c r="G12" s="154">
        <v>76</v>
      </c>
      <c r="H12" s="154">
        <v>1352</v>
      </c>
      <c r="I12" s="154">
        <v>0</v>
      </c>
      <c r="J12" s="154">
        <v>0</v>
      </c>
      <c r="K12" s="463" t="s">
        <v>561</v>
      </c>
      <c r="L12" s="463"/>
    </row>
    <row r="13" spans="1:12" customFormat="1" ht="19.5">
      <c r="A13" s="211">
        <v>4519</v>
      </c>
      <c r="B13" s="313" t="s">
        <v>920</v>
      </c>
      <c r="C13" s="169">
        <f t="shared" si="0"/>
        <v>0</v>
      </c>
      <c r="D13" s="314">
        <v>0</v>
      </c>
      <c r="E13" s="63">
        <v>0</v>
      </c>
      <c r="F13" s="63">
        <v>0</v>
      </c>
      <c r="G13" s="63">
        <v>0</v>
      </c>
      <c r="H13" s="63">
        <v>0</v>
      </c>
      <c r="I13" s="63">
        <v>0</v>
      </c>
      <c r="J13" s="63">
        <v>0</v>
      </c>
      <c r="K13" s="462" t="s">
        <v>921</v>
      </c>
      <c r="L13" s="462"/>
    </row>
    <row r="14" spans="1:12" customFormat="1" ht="19.5">
      <c r="A14" s="212">
        <v>4531</v>
      </c>
      <c r="B14" s="310" t="s">
        <v>562</v>
      </c>
      <c r="C14" s="311">
        <f t="shared" si="0"/>
        <v>6271</v>
      </c>
      <c r="D14" s="312">
        <v>0</v>
      </c>
      <c r="E14" s="154">
        <v>426</v>
      </c>
      <c r="F14" s="154">
        <v>0</v>
      </c>
      <c r="G14" s="154">
        <v>586</v>
      </c>
      <c r="H14" s="154">
        <v>1265</v>
      </c>
      <c r="I14" s="154">
        <v>3994</v>
      </c>
      <c r="J14" s="154">
        <v>0</v>
      </c>
      <c r="K14" s="463" t="s">
        <v>608</v>
      </c>
      <c r="L14" s="463"/>
    </row>
    <row r="15" spans="1:12" customFormat="1" ht="19.5">
      <c r="A15" s="211">
        <v>4532</v>
      </c>
      <c r="B15" s="313" t="s">
        <v>563</v>
      </c>
      <c r="C15" s="169">
        <f t="shared" si="0"/>
        <v>858</v>
      </c>
      <c r="D15" s="314">
        <v>8</v>
      </c>
      <c r="E15" s="63">
        <v>4</v>
      </c>
      <c r="F15" s="63">
        <v>366</v>
      </c>
      <c r="G15" s="63">
        <v>14</v>
      </c>
      <c r="H15" s="63">
        <v>124</v>
      </c>
      <c r="I15" s="63">
        <v>297</v>
      </c>
      <c r="J15" s="63">
        <v>45</v>
      </c>
      <c r="K15" s="462" t="s">
        <v>607</v>
      </c>
      <c r="L15" s="462"/>
    </row>
    <row r="16" spans="1:12" customFormat="1" ht="19.5">
      <c r="A16" s="212">
        <v>4539</v>
      </c>
      <c r="B16" s="310" t="s">
        <v>564</v>
      </c>
      <c r="C16" s="311">
        <f t="shared" si="0"/>
        <v>13</v>
      </c>
      <c r="D16" s="312">
        <v>3</v>
      </c>
      <c r="E16" s="154">
        <v>0</v>
      </c>
      <c r="F16" s="154">
        <v>0</v>
      </c>
      <c r="G16" s="154">
        <v>0</v>
      </c>
      <c r="H16" s="154">
        <v>10</v>
      </c>
      <c r="I16" s="154">
        <v>0</v>
      </c>
      <c r="J16" s="154">
        <v>0</v>
      </c>
      <c r="K16" s="463" t="s">
        <v>606</v>
      </c>
      <c r="L16" s="463"/>
    </row>
    <row r="17" spans="1:12" customFormat="1">
      <c r="A17" s="211">
        <v>4610</v>
      </c>
      <c r="B17" s="313" t="s">
        <v>539</v>
      </c>
      <c r="C17" s="169">
        <f t="shared" si="0"/>
        <v>5</v>
      </c>
      <c r="D17" s="314">
        <v>5</v>
      </c>
      <c r="E17" s="63">
        <v>0</v>
      </c>
      <c r="F17" s="63">
        <v>0</v>
      </c>
      <c r="G17" s="63">
        <v>0</v>
      </c>
      <c r="H17" s="63">
        <v>0</v>
      </c>
      <c r="I17" s="63">
        <v>0</v>
      </c>
      <c r="J17" s="63">
        <v>0</v>
      </c>
      <c r="K17" s="462" t="s">
        <v>548</v>
      </c>
      <c r="L17" s="462"/>
    </row>
    <row r="18" spans="1:12" customFormat="1">
      <c r="A18" s="212">
        <v>4620</v>
      </c>
      <c r="B18" s="310" t="s">
        <v>565</v>
      </c>
      <c r="C18" s="311">
        <f t="shared" si="0"/>
        <v>1535</v>
      </c>
      <c r="D18" s="312">
        <v>55</v>
      </c>
      <c r="E18" s="154">
        <v>44</v>
      </c>
      <c r="F18" s="154">
        <v>0</v>
      </c>
      <c r="G18" s="154">
        <v>136</v>
      </c>
      <c r="H18" s="154">
        <v>117</v>
      </c>
      <c r="I18" s="154">
        <v>821</v>
      </c>
      <c r="J18" s="154">
        <v>362</v>
      </c>
      <c r="K18" s="463" t="s">
        <v>605</v>
      </c>
      <c r="L18" s="463"/>
    </row>
    <row r="19" spans="1:12" customFormat="1">
      <c r="A19" s="211">
        <v>4631</v>
      </c>
      <c r="B19" s="313" t="s">
        <v>540</v>
      </c>
      <c r="C19" s="169">
        <f t="shared" si="0"/>
        <v>61</v>
      </c>
      <c r="D19" s="314">
        <v>0</v>
      </c>
      <c r="E19" s="63">
        <v>4</v>
      </c>
      <c r="F19" s="63">
        <v>8</v>
      </c>
      <c r="G19" s="63">
        <v>11</v>
      </c>
      <c r="H19" s="63">
        <v>23</v>
      </c>
      <c r="I19" s="63">
        <v>15</v>
      </c>
      <c r="J19" s="63">
        <v>0</v>
      </c>
      <c r="K19" s="462" t="s">
        <v>549</v>
      </c>
      <c r="L19" s="462"/>
    </row>
    <row r="20" spans="1:12" customFormat="1">
      <c r="A20" s="212">
        <v>4632</v>
      </c>
      <c r="B20" s="310" t="s">
        <v>609</v>
      </c>
      <c r="C20" s="311">
        <f t="shared" si="0"/>
        <v>529</v>
      </c>
      <c r="D20" s="312">
        <v>0</v>
      </c>
      <c r="E20" s="154">
        <v>69</v>
      </c>
      <c r="F20" s="154">
        <v>27</v>
      </c>
      <c r="G20" s="154">
        <v>55</v>
      </c>
      <c r="H20" s="154">
        <v>97</v>
      </c>
      <c r="I20" s="154">
        <v>281</v>
      </c>
      <c r="J20" s="154">
        <v>0</v>
      </c>
      <c r="K20" s="463" t="s">
        <v>604</v>
      </c>
      <c r="L20" s="463"/>
    </row>
    <row r="21" spans="1:12" customFormat="1" ht="29.25">
      <c r="A21" s="211">
        <v>4641</v>
      </c>
      <c r="B21" s="313" t="s">
        <v>610</v>
      </c>
      <c r="C21" s="169">
        <f t="shared" si="0"/>
        <v>870</v>
      </c>
      <c r="D21" s="314">
        <v>14</v>
      </c>
      <c r="E21" s="63">
        <v>88</v>
      </c>
      <c r="F21" s="63">
        <v>0</v>
      </c>
      <c r="G21" s="63">
        <v>62</v>
      </c>
      <c r="H21" s="63">
        <v>158</v>
      </c>
      <c r="I21" s="63">
        <v>338</v>
      </c>
      <c r="J21" s="63">
        <v>210</v>
      </c>
      <c r="K21" s="462" t="s">
        <v>603</v>
      </c>
      <c r="L21" s="462"/>
    </row>
    <row r="22" spans="1:12" customFormat="1" ht="19.5">
      <c r="A22" s="212">
        <v>4647</v>
      </c>
      <c r="B22" s="310" t="s">
        <v>611</v>
      </c>
      <c r="C22" s="311">
        <f t="shared" si="0"/>
        <v>1614</v>
      </c>
      <c r="D22" s="312">
        <v>0</v>
      </c>
      <c r="E22" s="154">
        <v>143</v>
      </c>
      <c r="F22" s="154">
        <v>48</v>
      </c>
      <c r="G22" s="154">
        <v>29</v>
      </c>
      <c r="H22" s="154">
        <v>1031</v>
      </c>
      <c r="I22" s="154">
        <v>344</v>
      </c>
      <c r="J22" s="154">
        <v>19</v>
      </c>
      <c r="K22" s="463" t="s">
        <v>602</v>
      </c>
      <c r="L22" s="463"/>
    </row>
    <row r="23" spans="1:12" customFormat="1" ht="39">
      <c r="A23" s="211">
        <v>4648</v>
      </c>
      <c r="B23" s="313" t="s">
        <v>612</v>
      </c>
      <c r="C23" s="169">
        <f t="shared" si="0"/>
        <v>1932</v>
      </c>
      <c r="D23" s="314">
        <v>21</v>
      </c>
      <c r="E23" s="63">
        <v>129</v>
      </c>
      <c r="F23" s="63">
        <v>72</v>
      </c>
      <c r="G23" s="63">
        <v>143</v>
      </c>
      <c r="H23" s="63">
        <v>408</v>
      </c>
      <c r="I23" s="63">
        <v>730</v>
      </c>
      <c r="J23" s="63">
        <v>429</v>
      </c>
      <c r="K23" s="462" t="s">
        <v>601</v>
      </c>
      <c r="L23" s="462"/>
    </row>
    <row r="24" spans="1:12" customFormat="1" ht="29.25">
      <c r="A24" s="212">
        <v>4649</v>
      </c>
      <c r="B24" s="310" t="s">
        <v>963</v>
      </c>
      <c r="C24" s="311">
        <v>0</v>
      </c>
      <c r="D24" s="312">
        <v>0</v>
      </c>
      <c r="E24" s="154">
        <v>0</v>
      </c>
      <c r="F24" s="154">
        <v>0</v>
      </c>
      <c r="G24" s="154">
        <v>0</v>
      </c>
      <c r="H24" s="154">
        <v>0</v>
      </c>
      <c r="I24" s="154">
        <v>0</v>
      </c>
      <c r="J24" s="154">
        <v>0</v>
      </c>
      <c r="K24" s="463" t="s">
        <v>964</v>
      </c>
      <c r="L24" s="463"/>
    </row>
    <row r="25" spans="1:12" customFormat="1" ht="19.5">
      <c r="A25" s="211">
        <v>4651</v>
      </c>
      <c r="B25" s="313" t="s">
        <v>613</v>
      </c>
      <c r="C25" s="169">
        <v>0</v>
      </c>
      <c r="D25" s="314">
        <v>0</v>
      </c>
      <c r="E25" s="63">
        <v>0</v>
      </c>
      <c r="F25" s="63">
        <v>0</v>
      </c>
      <c r="G25" s="63">
        <v>0</v>
      </c>
      <c r="H25" s="63">
        <v>0</v>
      </c>
      <c r="I25" s="63">
        <v>0</v>
      </c>
      <c r="J25" s="63">
        <v>0</v>
      </c>
      <c r="K25" s="462" t="s">
        <v>600</v>
      </c>
      <c r="L25" s="462"/>
    </row>
    <row r="26" spans="1:12" customFormat="1" ht="19.5">
      <c r="A26" s="212">
        <v>4652</v>
      </c>
      <c r="B26" s="310" t="s">
        <v>614</v>
      </c>
      <c r="C26" s="311">
        <f t="shared" si="0"/>
        <v>354</v>
      </c>
      <c r="D26" s="312">
        <v>22</v>
      </c>
      <c r="E26" s="154">
        <v>66</v>
      </c>
      <c r="F26" s="154">
        <v>0</v>
      </c>
      <c r="G26" s="154">
        <v>8</v>
      </c>
      <c r="H26" s="154">
        <v>60</v>
      </c>
      <c r="I26" s="154">
        <v>198</v>
      </c>
      <c r="J26" s="154">
        <v>0</v>
      </c>
      <c r="K26" s="463" t="s">
        <v>599</v>
      </c>
      <c r="L26" s="463"/>
    </row>
    <row r="27" spans="1:12" customFormat="1">
      <c r="A27" s="211">
        <v>4653</v>
      </c>
      <c r="B27" s="313" t="s">
        <v>615</v>
      </c>
      <c r="C27" s="169">
        <f t="shared" si="0"/>
        <v>1540</v>
      </c>
      <c r="D27" s="314">
        <v>1284</v>
      </c>
      <c r="E27" s="63">
        <v>39</v>
      </c>
      <c r="F27" s="63">
        <v>0</v>
      </c>
      <c r="G27" s="63">
        <v>4</v>
      </c>
      <c r="H27" s="63">
        <v>76</v>
      </c>
      <c r="I27" s="63">
        <v>137</v>
      </c>
      <c r="J27" s="63">
        <v>0</v>
      </c>
      <c r="K27" s="462" t="s">
        <v>598</v>
      </c>
      <c r="L27" s="462"/>
    </row>
    <row r="28" spans="1:12" customFormat="1">
      <c r="A28" s="212">
        <v>4659</v>
      </c>
      <c r="B28" s="310" t="s">
        <v>616</v>
      </c>
      <c r="C28" s="311">
        <f t="shared" si="0"/>
        <v>1793</v>
      </c>
      <c r="D28" s="312">
        <v>594</v>
      </c>
      <c r="E28" s="154">
        <v>18</v>
      </c>
      <c r="F28" s="154">
        <v>0</v>
      </c>
      <c r="G28" s="154">
        <v>44</v>
      </c>
      <c r="H28" s="154">
        <v>198</v>
      </c>
      <c r="I28" s="154">
        <v>939</v>
      </c>
      <c r="J28" s="154">
        <v>0</v>
      </c>
      <c r="K28" s="463" t="s">
        <v>550</v>
      </c>
      <c r="L28" s="463"/>
    </row>
    <row r="29" spans="1:12" customFormat="1" ht="19.5">
      <c r="A29" s="211">
        <v>4661</v>
      </c>
      <c r="B29" s="313" t="s">
        <v>617</v>
      </c>
      <c r="C29" s="169">
        <f t="shared" si="0"/>
        <v>262</v>
      </c>
      <c r="D29" s="314">
        <v>151</v>
      </c>
      <c r="E29" s="63">
        <v>14</v>
      </c>
      <c r="F29" s="63">
        <v>0</v>
      </c>
      <c r="G29" s="63">
        <v>50</v>
      </c>
      <c r="H29" s="63">
        <v>0</v>
      </c>
      <c r="I29" s="63">
        <v>47</v>
      </c>
      <c r="J29" s="63">
        <v>0</v>
      </c>
      <c r="K29" s="462" t="s">
        <v>597</v>
      </c>
      <c r="L29" s="462"/>
    </row>
    <row r="30" spans="1:12" customFormat="1">
      <c r="A30" s="212">
        <v>4662</v>
      </c>
      <c r="B30" s="310" t="s">
        <v>541</v>
      </c>
      <c r="C30" s="311">
        <v>0</v>
      </c>
      <c r="D30" s="312">
        <v>0</v>
      </c>
      <c r="E30" s="154">
        <v>0</v>
      </c>
      <c r="F30" s="154">
        <v>0</v>
      </c>
      <c r="G30" s="154">
        <v>0</v>
      </c>
      <c r="H30" s="154">
        <v>0</v>
      </c>
      <c r="I30" s="154">
        <v>0</v>
      </c>
      <c r="J30" s="154">
        <v>0</v>
      </c>
      <c r="K30" s="463" t="s">
        <v>551</v>
      </c>
      <c r="L30" s="463"/>
    </row>
    <row r="31" spans="1:12" customFormat="1" ht="19.5">
      <c r="A31" s="211">
        <v>4663</v>
      </c>
      <c r="B31" s="313" t="s">
        <v>618</v>
      </c>
      <c r="C31" s="169">
        <f t="shared" si="0"/>
        <v>2051</v>
      </c>
      <c r="D31" s="314">
        <v>259</v>
      </c>
      <c r="E31" s="63">
        <v>207</v>
      </c>
      <c r="F31" s="63">
        <v>412</v>
      </c>
      <c r="G31" s="63">
        <v>85</v>
      </c>
      <c r="H31" s="63">
        <v>197</v>
      </c>
      <c r="I31" s="63">
        <v>891</v>
      </c>
      <c r="J31" s="63">
        <v>0</v>
      </c>
      <c r="K31" s="462" t="s">
        <v>596</v>
      </c>
      <c r="L31" s="462"/>
    </row>
    <row r="32" spans="1:12" customFormat="1">
      <c r="A32" s="213">
        <v>4690</v>
      </c>
      <c r="B32" s="315" t="s">
        <v>542</v>
      </c>
      <c r="C32" s="317">
        <f t="shared" si="0"/>
        <v>0</v>
      </c>
      <c r="D32" s="316">
        <v>0</v>
      </c>
      <c r="E32" s="145">
        <v>0</v>
      </c>
      <c r="F32" s="145">
        <v>0</v>
      </c>
      <c r="G32" s="145">
        <v>0</v>
      </c>
      <c r="H32" s="145">
        <v>0</v>
      </c>
      <c r="I32" s="145">
        <v>0</v>
      </c>
      <c r="J32" s="145">
        <v>0</v>
      </c>
      <c r="K32" s="464" t="s">
        <v>552</v>
      </c>
      <c r="L32" s="464"/>
    </row>
    <row r="33" spans="1:12" customFormat="1">
      <c r="A33" s="211">
        <v>4691</v>
      </c>
      <c r="B33" s="313" t="s">
        <v>619</v>
      </c>
      <c r="C33" s="169">
        <f t="shared" si="0"/>
        <v>45</v>
      </c>
      <c r="D33" s="314">
        <v>0</v>
      </c>
      <c r="E33" s="63">
        <v>10</v>
      </c>
      <c r="F33" s="63">
        <v>6</v>
      </c>
      <c r="G33" s="63">
        <v>7</v>
      </c>
      <c r="H33" s="63">
        <v>9</v>
      </c>
      <c r="I33" s="63">
        <v>13</v>
      </c>
      <c r="J33" s="63">
        <v>0</v>
      </c>
      <c r="K33" s="462" t="s">
        <v>595</v>
      </c>
      <c r="L33" s="462"/>
    </row>
    <row r="34" spans="1:12" customFormat="1" ht="19.149999999999999" customHeight="1">
      <c r="A34" s="212">
        <v>4692</v>
      </c>
      <c r="B34" s="310" t="s">
        <v>620</v>
      </c>
      <c r="C34" s="311">
        <f t="shared" si="0"/>
        <v>284</v>
      </c>
      <c r="D34" s="312">
        <v>0</v>
      </c>
      <c r="E34" s="154">
        <v>84</v>
      </c>
      <c r="F34" s="154">
        <v>0</v>
      </c>
      <c r="G34" s="154">
        <v>132</v>
      </c>
      <c r="H34" s="154">
        <v>0</v>
      </c>
      <c r="I34" s="154">
        <v>68</v>
      </c>
      <c r="J34" s="154">
        <v>0</v>
      </c>
      <c r="K34" s="463" t="s">
        <v>594</v>
      </c>
      <c r="L34" s="463"/>
    </row>
    <row r="35" spans="1:12" customFormat="1">
      <c r="A35" s="211">
        <v>4712</v>
      </c>
      <c r="B35" s="313" t="s">
        <v>543</v>
      </c>
      <c r="C35" s="169">
        <f t="shared" si="0"/>
        <v>0</v>
      </c>
      <c r="D35" s="314">
        <v>0</v>
      </c>
      <c r="E35" s="63">
        <v>0</v>
      </c>
      <c r="F35" s="63">
        <v>0</v>
      </c>
      <c r="G35" s="63">
        <v>0</v>
      </c>
      <c r="H35" s="63">
        <v>0</v>
      </c>
      <c r="I35" s="63">
        <v>0</v>
      </c>
      <c r="J35" s="63">
        <v>0</v>
      </c>
      <c r="K35" s="462" t="s">
        <v>553</v>
      </c>
      <c r="L35" s="462"/>
    </row>
    <row r="36" spans="1:12" customFormat="1">
      <c r="A36" s="212">
        <v>4714</v>
      </c>
      <c r="B36" s="310" t="s">
        <v>544</v>
      </c>
      <c r="C36" s="311">
        <f t="shared" si="0"/>
        <v>27766</v>
      </c>
      <c r="D36" s="312">
        <v>0</v>
      </c>
      <c r="E36" s="154">
        <v>1619</v>
      </c>
      <c r="F36" s="154">
        <v>2658</v>
      </c>
      <c r="G36" s="154">
        <v>7963</v>
      </c>
      <c r="H36" s="154">
        <v>11530</v>
      </c>
      <c r="I36" s="154">
        <v>1945</v>
      </c>
      <c r="J36" s="154">
        <v>2051</v>
      </c>
      <c r="K36" s="463" t="s">
        <v>554</v>
      </c>
      <c r="L36" s="463"/>
    </row>
    <row r="37" spans="1:12" customFormat="1" ht="13.9" customHeight="1">
      <c r="A37" s="211">
        <v>4719</v>
      </c>
      <c r="B37" s="313" t="s">
        <v>645</v>
      </c>
      <c r="C37" s="169">
        <f t="shared" si="0"/>
        <v>196</v>
      </c>
      <c r="D37" s="314">
        <v>0</v>
      </c>
      <c r="E37" s="63">
        <v>0</v>
      </c>
      <c r="F37" s="63">
        <v>0</v>
      </c>
      <c r="G37" s="63">
        <v>196</v>
      </c>
      <c r="H37" s="63">
        <v>0</v>
      </c>
      <c r="I37" s="63">
        <v>0</v>
      </c>
      <c r="J37" s="63">
        <v>0</v>
      </c>
      <c r="K37" s="462" t="s">
        <v>593</v>
      </c>
      <c r="L37" s="462"/>
    </row>
    <row r="38" spans="1:12" customFormat="1">
      <c r="A38" s="212">
        <v>4720</v>
      </c>
      <c r="B38" s="310" t="s">
        <v>622</v>
      </c>
      <c r="C38" s="311">
        <f t="shared" si="0"/>
        <v>4323</v>
      </c>
      <c r="D38" s="312">
        <v>30</v>
      </c>
      <c r="E38" s="154">
        <v>542</v>
      </c>
      <c r="F38" s="154">
        <v>104</v>
      </c>
      <c r="G38" s="154">
        <v>131</v>
      </c>
      <c r="H38" s="154">
        <v>903</v>
      </c>
      <c r="I38" s="154">
        <v>2016</v>
      </c>
      <c r="J38" s="154">
        <v>597</v>
      </c>
      <c r="K38" s="463" t="s">
        <v>592</v>
      </c>
      <c r="L38" s="463"/>
    </row>
    <row r="39" spans="1:12" customFormat="1">
      <c r="A39" s="211">
        <v>4722</v>
      </c>
      <c r="B39" s="313" t="s">
        <v>632</v>
      </c>
      <c r="C39" s="169">
        <f t="shared" si="0"/>
        <v>119</v>
      </c>
      <c r="D39" s="314">
        <v>3</v>
      </c>
      <c r="E39" s="63">
        <v>22</v>
      </c>
      <c r="F39" s="63">
        <v>0</v>
      </c>
      <c r="G39" s="63">
        <v>0</v>
      </c>
      <c r="H39" s="63">
        <v>0</v>
      </c>
      <c r="I39" s="63">
        <v>94</v>
      </c>
      <c r="J39" s="63">
        <v>0</v>
      </c>
      <c r="K39" s="462" t="s">
        <v>591</v>
      </c>
      <c r="L39" s="462"/>
    </row>
    <row r="40" spans="1:12" customFormat="1">
      <c r="A40" s="212">
        <v>4723</v>
      </c>
      <c r="B40" s="310" t="s">
        <v>631</v>
      </c>
      <c r="C40" s="311">
        <f t="shared" si="0"/>
        <v>72</v>
      </c>
      <c r="D40" s="312">
        <v>0</v>
      </c>
      <c r="E40" s="154">
        <v>13</v>
      </c>
      <c r="F40" s="154">
        <v>0</v>
      </c>
      <c r="G40" s="154">
        <v>13</v>
      </c>
      <c r="H40" s="154">
        <v>25</v>
      </c>
      <c r="I40" s="154">
        <v>21</v>
      </c>
      <c r="J40" s="154">
        <v>0</v>
      </c>
      <c r="K40" s="463" t="s">
        <v>590</v>
      </c>
      <c r="L40" s="463"/>
    </row>
    <row r="41" spans="1:12" customFormat="1">
      <c r="A41" s="211">
        <v>4724</v>
      </c>
      <c r="B41" s="313" t="s">
        <v>630</v>
      </c>
      <c r="C41" s="169">
        <f t="shared" si="0"/>
        <v>2519</v>
      </c>
      <c r="D41" s="314">
        <v>0</v>
      </c>
      <c r="E41" s="63">
        <v>94</v>
      </c>
      <c r="F41" s="63">
        <v>169</v>
      </c>
      <c r="G41" s="63">
        <v>728</v>
      </c>
      <c r="H41" s="63">
        <v>703</v>
      </c>
      <c r="I41" s="63">
        <v>514</v>
      </c>
      <c r="J41" s="63">
        <v>311</v>
      </c>
      <c r="K41" s="462" t="s">
        <v>589</v>
      </c>
      <c r="L41" s="462"/>
    </row>
    <row r="42" spans="1:12" customFormat="1">
      <c r="A42" s="212">
        <v>4725</v>
      </c>
      <c r="B42" s="310" t="s">
        <v>629</v>
      </c>
      <c r="C42" s="311">
        <f t="shared" si="0"/>
        <v>687</v>
      </c>
      <c r="D42" s="312">
        <v>0</v>
      </c>
      <c r="E42" s="154">
        <v>8</v>
      </c>
      <c r="F42" s="154">
        <v>7</v>
      </c>
      <c r="G42" s="154">
        <v>56</v>
      </c>
      <c r="H42" s="154">
        <v>127</v>
      </c>
      <c r="I42" s="154">
        <v>71</v>
      </c>
      <c r="J42" s="154">
        <v>418</v>
      </c>
      <c r="K42" s="463" t="s">
        <v>588</v>
      </c>
      <c r="L42" s="463"/>
    </row>
    <row r="43" spans="1:12" customFormat="1">
      <c r="A43" s="211">
        <v>4726</v>
      </c>
      <c r="B43" s="313" t="s">
        <v>545</v>
      </c>
      <c r="C43" s="169">
        <f t="shared" si="0"/>
        <v>3032</v>
      </c>
      <c r="D43" s="314">
        <v>353</v>
      </c>
      <c r="E43" s="63">
        <v>106</v>
      </c>
      <c r="F43" s="63">
        <v>23</v>
      </c>
      <c r="G43" s="63">
        <v>23</v>
      </c>
      <c r="H43" s="63">
        <v>429</v>
      </c>
      <c r="I43" s="63">
        <v>196</v>
      </c>
      <c r="J43" s="63">
        <v>1902</v>
      </c>
      <c r="K43" s="462" t="s">
        <v>555</v>
      </c>
      <c r="L43" s="462"/>
    </row>
    <row r="44" spans="1:12" customFormat="1">
      <c r="A44" s="212">
        <v>4727</v>
      </c>
      <c r="B44" s="310" t="s">
        <v>628</v>
      </c>
      <c r="C44" s="311">
        <f t="shared" si="0"/>
        <v>425</v>
      </c>
      <c r="D44" s="312">
        <v>25</v>
      </c>
      <c r="E44" s="154">
        <v>80</v>
      </c>
      <c r="F44" s="154">
        <v>7</v>
      </c>
      <c r="G44" s="154">
        <v>22</v>
      </c>
      <c r="H44" s="154">
        <v>83</v>
      </c>
      <c r="I44" s="154">
        <v>24</v>
      </c>
      <c r="J44" s="154">
        <v>184</v>
      </c>
      <c r="K44" s="463" t="s">
        <v>587</v>
      </c>
      <c r="L44" s="463"/>
    </row>
    <row r="45" spans="1:12" customFormat="1">
      <c r="A45" s="211">
        <v>4728</v>
      </c>
      <c r="B45" s="313" t="s">
        <v>633</v>
      </c>
      <c r="C45" s="169">
        <f t="shared" si="0"/>
        <v>331</v>
      </c>
      <c r="D45" s="314">
        <v>10</v>
      </c>
      <c r="E45" s="63">
        <v>0</v>
      </c>
      <c r="F45" s="63">
        <v>0</v>
      </c>
      <c r="G45" s="63">
        <v>114</v>
      </c>
      <c r="H45" s="63">
        <v>207</v>
      </c>
      <c r="I45" s="63">
        <v>0</v>
      </c>
      <c r="J45" s="63">
        <v>0</v>
      </c>
      <c r="K45" s="462" t="s">
        <v>586</v>
      </c>
      <c r="L45" s="462"/>
    </row>
    <row r="46" spans="1:12" customFormat="1" ht="13.9" customHeight="1">
      <c r="A46" s="212">
        <v>4729</v>
      </c>
      <c r="B46" s="310" t="s">
        <v>642</v>
      </c>
      <c r="C46" s="311">
        <f t="shared" si="0"/>
        <v>824</v>
      </c>
      <c r="D46" s="312">
        <v>8</v>
      </c>
      <c r="E46" s="154">
        <v>33</v>
      </c>
      <c r="F46" s="154">
        <v>115</v>
      </c>
      <c r="G46" s="154">
        <v>31</v>
      </c>
      <c r="H46" s="154">
        <v>163</v>
      </c>
      <c r="I46" s="154">
        <v>169</v>
      </c>
      <c r="J46" s="154">
        <v>305</v>
      </c>
      <c r="K46" s="463" t="s">
        <v>644</v>
      </c>
      <c r="L46" s="463"/>
    </row>
    <row r="47" spans="1:12" customFormat="1">
      <c r="A47" s="211">
        <v>4730</v>
      </c>
      <c r="B47" s="313" t="s">
        <v>627</v>
      </c>
      <c r="C47" s="169">
        <f t="shared" si="0"/>
        <v>224</v>
      </c>
      <c r="D47" s="314">
        <v>0</v>
      </c>
      <c r="E47" s="63">
        <v>13</v>
      </c>
      <c r="F47" s="63">
        <v>13</v>
      </c>
      <c r="G47" s="63">
        <v>90</v>
      </c>
      <c r="H47" s="63">
        <v>108</v>
      </c>
      <c r="I47" s="63">
        <v>0</v>
      </c>
      <c r="J47" s="63">
        <v>0</v>
      </c>
      <c r="K47" s="462" t="s">
        <v>585</v>
      </c>
      <c r="L47" s="462"/>
    </row>
    <row r="48" spans="1:12" customFormat="1" ht="19.149999999999999" customHeight="1">
      <c r="A48" s="212">
        <v>4741</v>
      </c>
      <c r="B48" s="310" t="s">
        <v>634</v>
      </c>
      <c r="C48" s="311">
        <f t="shared" si="0"/>
        <v>9423</v>
      </c>
      <c r="D48" s="312">
        <v>823</v>
      </c>
      <c r="E48" s="154">
        <v>135</v>
      </c>
      <c r="F48" s="154">
        <v>6192</v>
      </c>
      <c r="G48" s="154">
        <v>297</v>
      </c>
      <c r="H48" s="154">
        <v>1859</v>
      </c>
      <c r="I48" s="154">
        <v>0</v>
      </c>
      <c r="J48" s="154">
        <v>117</v>
      </c>
      <c r="K48" s="463" t="s">
        <v>584</v>
      </c>
      <c r="L48" s="463"/>
    </row>
    <row r="49" spans="1:12" customFormat="1">
      <c r="A49" s="211">
        <v>4742</v>
      </c>
      <c r="B49" s="313" t="s">
        <v>706</v>
      </c>
      <c r="C49" s="169">
        <f t="shared" si="0"/>
        <v>0</v>
      </c>
      <c r="D49" s="314">
        <v>0</v>
      </c>
      <c r="E49" s="63">
        <v>0</v>
      </c>
      <c r="F49" s="63">
        <v>0</v>
      </c>
      <c r="G49" s="63">
        <v>0</v>
      </c>
      <c r="H49" s="63">
        <v>0</v>
      </c>
      <c r="I49" s="63">
        <v>0</v>
      </c>
      <c r="J49" s="63">
        <v>0</v>
      </c>
      <c r="K49" s="462" t="s">
        <v>705</v>
      </c>
      <c r="L49" s="462"/>
    </row>
    <row r="50" spans="1:12" customFormat="1" ht="19.149999999999999" customHeight="1">
      <c r="A50" s="212">
        <v>4751</v>
      </c>
      <c r="B50" s="310" t="s">
        <v>626</v>
      </c>
      <c r="C50" s="311">
        <f t="shared" si="0"/>
        <v>44799</v>
      </c>
      <c r="D50" s="312">
        <v>443</v>
      </c>
      <c r="E50" s="154">
        <v>3027</v>
      </c>
      <c r="F50" s="154">
        <v>12084</v>
      </c>
      <c r="G50" s="154">
        <v>1772</v>
      </c>
      <c r="H50" s="154">
        <v>5844</v>
      </c>
      <c r="I50" s="154">
        <v>898</v>
      </c>
      <c r="J50" s="154">
        <v>20731</v>
      </c>
      <c r="K50" s="463" t="s">
        <v>583</v>
      </c>
      <c r="L50" s="463"/>
    </row>
    <row r="51" spans="1:12" customFormat="1" ht="39">
      <c r="A51" s="211">
        <v>4752</v>
      </c>
      <c r="B51" s="313" t="s">
        <v>625</v>
      </c>
      <c r="C51" s="169">
        <f t="shared" si="0"/>
        <v>26599</v>
      </c>
      <c r="D51" s="314">
        <v>3069</v>
      </c>
      <c r="E51" s="63">
        <v>3225</v>
      </c>
      <c r="F51" s="63">
        <v>3300</v>
      </c>
      <c r="G51" s="63">
        <v>3607</v>
      </c>
      <c r="H51" s="63">
        <v>4392</v>
      </c>
      <c r="I51" s="63">
        <v>8499</v>
      </c>
      <c r="J51" s="63">
        <v>507</v>
      </c>
      <c r="K51" s="462" t="s">
        <v>582</v>
      </c>
      <c r="L51" s="462"/>
    </row>
    <row r="52" spans="1:12" customFormat="1" ht="19.149999999999999" customHeight="1">
      <c r="A52" s="212">
        <v>4753</v>
      </c>
      <c r="B52" s="310" t="s">
        <v>624</v>
      </c>
      <c r="C52" s="311">
        <f t="shared" si="0"/>
        <v>812</v>
      </c>
      <c r="D52" s="312">
        <v>11</v>
      </c>
      <c r="E52" s="154">
        <v>83</v>
      </c>
      <c r="F52" s="154">
        <v>0</v>
      </c>
      <c r="G52" s="154">
        <v>29</v>
      </c>
      <c r="H52" s="154">
        <v>350</v>
      </c>
      <c r="I52" s="154">
        <v>318</v>
      </c>
      <c r="J52" s="154">
        <v>21</v>
      </c>
      <c r="K52" s="463" t="s">
        <v>581</v>
      </c>
      <c r="L52" s="463"/>
    </row>
    <row r="53" spans="1:12" customFormat="1">
      <c r="A53" s="211">
        <v>4754</v>
      </c>
      <c r="B53" s="313" t="s">
        <v>546</v>
      </c>
      <c r="C53" s="169">
        <f t="shared" si="0"/>
        <v>1842</v>
      </c>
      <c r="D53" s="314">
        <v>59</v>
      </c>
      <c r="E53" s="63">
        <v>103</v>
      </c>
      <c r="F53" s="63">
        <v>246</v>
      </c>
      <c r="G53" s="63">
        <v>327</v>
      </c>
      <c r="H53" s="63">
        <v>690</v>
      </c>
      <c r="I53" s="63">
        <v>399</v>
      </c>
      <c r="J53" s="63">
        <v>18</v>
      </c>
      <c r="K53" s="462" t="s">
        <v>556</v>
      </c>
      <c r="L53" s="462"/>
    </row>
    <row r="54" spans="1:12" customFormat="1" ht="19.5">
      <c r="A54" s="212">
        <v>4755</v>
      </c>
      <c r="B54" s="310" t="s">
        <v>641</v>
      </c>
      <c r="C54" s="311">
        <f t="shared" si="0"/>
        <v>13067</v>
      </c>
      <c r="D54" s="312">
        <v>283</v>
      </c>
      <c r="E54" s="154">
        <v>1473</v>
      </c>
      <c r="F54" s="154">
        <v>2870</v>
      </c>
      <c r="G54" s="154">
        <v>380</v>
      </c>
      <c r="H54" s="154">
        <v>896</v>
      </c>
      <c r="I54" s="154">
        <v>7165</v>
      </c>
      <c r="J54" s="154">
        <v>0</v>
      </c>
      <c r="K54" s="463" t="s">
        <v>580</v>
      </c>
      <c r="L54" s="463"/>
    </row>
    <row r="55" spans="1:12" customFormat="1">
      <c r="A55" s="211">
        <v>4756</v>
      </c>
      <c r="B55" s="313" t="s">
        <v>635</v>
      </c>
      <c r="C55" s="169">
        <f t="shared" si="0"/>
        <v>277</v>
      </c>
      <c r="D55" s="314">
        <v>51</v>
      </c>
      <c r="E55" s="63">
        <v>24</v>
      </c>
      <c r="F55" s="63">
        <v>0</v>
      </c>
      <c r="G55" s="63">
        <v>15</v>
      </c>
      <c r="H55" s="63">
        <v>68</v>
      </c>
      <c r="I55" s="63">
        <v>119</v>
      </c>
      <c r="J55" s="63">
        <v>0</v>
      </c>
      <c r="K55" s="462" t="s">
        <v>579</v>
      </c>
      <c r="L55" s="462"/>
    </row>
    <row r="56" spans="1:12" customFormat="1" ht="19.149999999999999" customHeight="1">
      <c r="A56" s="213">
        <v>4761</v>
      </c>
      <c r="B56" s="315" t="s">
        <v>636</v>
      </c>
      <c r="C56" s="317">
        <f t="shared" si="0"/>
        <v>2119</v>
      </c>
      <c r="D56" s="316">
        <v>37</v>
      </c>
      <c r="E56" s="145">
        <v>749</v>
      </c>
      <c r="F56" s="145">
        <v>307</v>
      </c>
      <c r="G56" s="145">
        <v>0</v>
      </c>
      <c r="H56" s="145">
        <v>258</v>
      </c>
      <c r="I56" s="145">
        <v>0</v>
      </c>
      <c r="J56" s="145">
        <v>768</v>
      </c>
      <c r="K56" s="464" t="s">
        <v>578</v>
      </c>
      <c r="L56" s="464"/>
    </row>
    <row r="57" spans="1:12" customFormat="1">
      <c r="A57" s="211">
        <v>4762</v>
      </c>
      <c r="B57" s="313" t="s">
        <v>637</v>
      </c>
      <c r="C57" s="169">
        <f t="shared" si="0"/>
        <v>254</v>
      </c>
      <c r="D57" s="314">
        <v>0</v>
      </c>
      <c r="E57" s="63">
        <v>20</v>
      </c>
      <c r="F57" s="63">
        <v>0</v>
      </c>
      <c r="G57" s="63">
        <v>0</v>
      </c>
      <c r="H57" s="63">
        <v>234</v>
      </c>
      <c r="I57" s="63">
        <v>0</v>
      </c>
      <c r="J57" s="63">
        <v>0</v>
      </c>
      <c r="K57" s="462" t="s">
        <v>577</v>
      </c>
      <c r="L57" s="462"/>
    </row>
    <row r="58" spans="1:12" customFormat="1" ht="19.5">
      <c r="A58" s="212">
        <v>4763</v>
      </c>
      <c r="B58" s="310" t="s">
        <v>638</v>
      </c>
      <c r="C58" s="311">
        <f t="shared" si="0"/>
        <v>1386</v>
      </c>
      <c r="D58" s="312">
        <v>0</v>
      </c>
      <c r="E58" s="154">
        <v>118</v>
      </c>
      <c r="F58" s="154">
        <v>118</v>
      </c>
      <c r="G58" s="154">
        <v>293</v>
      </c>
      <c r="H58" s="154">
        <v>497</v>
      </c>
      <c r="I58" s="154">
        <v>336</v>
      </c>
      <c r="J58" s="154">
        <v>24</v>
      </c>
      <c r="K58" s="463" t="s">
        <v>576</v>
      </c>
      <c r="L58" s="463"/>
    </row>
    <row r="59" spans="1:12" customFormat="1">
      <c r="A59" s="211">
        <v>4764</v>
      </c>
      <c r="B59" s="313" t="s">
        <v>623</v>
      </c>
      <c r="C59" s="169">
        <f t="shared" si="0"/>
        <v>665</v>
      </c>
      <c r="D59" s="314">
        <v>0</v>
      </c>
      <c r="E59" s="63">
        <v>123</v>
      </c>
      <c r="F59" s="63">
        <v>0</v>
      </c>
      <c r="G59" s="63">
        <v>113</v>
      </c>
      <c r="H59" s="63">
        <v>256</v>
      </c>
      <c r="I59" s="63">
        <v>147</v>
      </c>
      <c r="J59" s="63">
        <v>26</v>
      </c>
      <c r="K59" s="462" t="s">
        <v>575</v>
      </c>
      <c r="L59" s="462"/>
    </row>
    <row r="60" spans="1:12" customFormat="1" ht="39">
      <c r="A60" s="212">
        <v>4771</v>
      </c>
      <c r="B60" s="310" t="s">
        <v>639</v>
      </c>
      <c r="C60" s="311">
        <f t="shared" si="0"/>
        <v>1729</v>
      </c>
      <c r="D60" s="312">
        <v>142</v>
      </c>
      <c r="E60" s="154">
        <v>262</v>
      </c>
      <c r="F60" s="154">
        <v>0</v>
      </c>
      <c r="G60" s="154">
        <v>71</v>
      </c>
      <c r="H60" s="154">
        <v>725</v>
      </c>
      <c r="I60" s="154">
        <v>399</v>
      </c>
      <c r="J60" s="154">
        <v>130</v>
      </c>
      <c r="K60" s="463" t="s">
        <v>574</v>
      </c>
      <c r="L60" s="463"/>
    </row>
    <row r="61" spans="1:12" customFormat="1" ht="19.149999999999999" customHeight="1">
      <c r="A61" s="211">
        <v>4772</v>
      </c>
      <c r="B61" s="313" t="s">
        <v>640</v>
      </c>
      <c r="C61" s="169">
        <f t="shared" si="0"/>
        <v>6217</v>
      </c>
      <c r="D61" s="314">
        <v>37</v>
      </c>
      <c r="E61" s="63">
        <v>983</v>
      </c>
      <c r="F61" s="63">
        <v>24</v>
      </c>
      <c r="G61" s="63">
        <v>820</v>
      </c>
      <c r="H61" s="63">
        <v>1296</v>
      </c>
      <c r="I61" s="63">
        <v>1507</v>
      </c>
      <c r="J61" s="63">
        <v>1550</v>
      </c>
      <c r="K61" s="462" t="s">
        <v>573</v>
      </c>
      <c r="L61" s="462"/>
    </row>
    <row r="62" spans="1:12" customFormat="1" ht="19.149999999999999" customHeight="1">
      <c r="A62" s="212">
        <v>4774</v>
      </c>
      <c r="B62" s="310" t="s">
        <v>547</v>
      </c>
      <c r="C62" s="311">
        <f t="shared" si="0"/>
        <v>487</v>
      </c>
      <c r="D62" s="312">
        <v>0</v>
      </c>
      <c r="E62" s="154">
        <v>107</v>
      </c>
      <c r="F62" s="154">
        <v>58</v>
      </c>
      <c r="G62" s="154">
        <v>38</v>
      </c>
      <c r="H62" s="154">
        <v>47</v>
      </c>
      <c r="I62" s="154">
        <v>237</v>
      </c>
      <c r="J62" s="154">
        <v>0</v>
      </c>
      <c r="K62" s="463" t="s">
        <v>557</v>
      </c>
      <c r="L62" s="463"/>
    </row>
    <row r="63" spans="1:12" customFormat="1" ht="19.149999999999999" customHeight="1">
      <c r="A63" s="211">
        <v>4775</v>
      </c>
      <c r="B63" s="313" t="s">
        <v>569</v>
      </c>
      <c r="C63" s="169">
        <f t="shared" si="0"/>
        <v>18738</v>
      </c>
      <c r="D63" s="314">
        <v>2320</v>
      </c>
      <c r="E63" s="63">
        <v>4010</v>
      </c>
      <c r="F63" s="63">
        <v>3712</v>
      </c>
      <c r="G63" s="63">
        <v>56</v>
      </c>
      <c r="H63" s="63">
        <v>1448</v>
      </c>
      <c r="I63" s="63">
        <v>232</v>
      </c>
      <c r="J63" s="63">
        <v>6960</v>
      </c>
      <c r="K63" s="462" t="s">
        <v>572</v>
      </c>
      <c r="L63" s="462"/>
    </row>
    <row r="64" spans="1:12" customFormat="1" ht="29.25">
      <c r="A64" s="212">
        <v>4776</v>
      </c>
      <c r="B64" s="310" t="s">
        <v>568</v>
      </c>
      <c r="C64" s="311">
        <f t="shared" si="0"/>
        <v>942</v>
      </c>
      <c r="D64" s="312">
        <v>27</v>
      </c>
      <c r="E64" s="154">
        <v>70</v>
      </c>
      <c r="F64" s="154">
        <v>10</v>
      </c>
      <c r="G64" s="154">
        <v>142</v>
      </c>
      <c r="H64" s="154">
        <v>307</v>
      </c>
      <c r="I64" s="154">
        <v>301</v>
      </c>
      <c r="J64" s="154">
        <v>85</v>
      </c>
      <c r="K64" s="463" t="s">
        <v>571</v>
      </c>
      <c r="L64" s="463"/>
    </row>
    <row r="65" spans="1:12">
      <c r="A65" s="211">
        <v>4777</v>
      </c>
      <c r="B65" s="313" t="s">
        <v>567</v>
      </c>
      <c r="C65" s="169">
        <f t="shared" si="0"/>
        <v>417</v>
      </c>
      <c r="D65" s="314">
        <v>0</v>
      </c>
      <c r="E65" s="63">
        <v>4</v>
      </c>
      <c r="F65" s="63">
        <v>54</v>
      </c>
      <c r="G65" s="63">
        <v>0</v>
      </c>
      <c r="H65" s="63">
        <v>35</v>
      </c>
      <c r="I65" s="63">
        <v>0</v>
      </c>
      <c r="J65" s="63">
        <v>324</v>
      </c>
      <c r="K65" s="462" t="s">
        <v>570</v>
      </c>
      <c r="L65" s="462"/>
    </row>
    <row r="66" spans="1:12">
      <c r="A66" s="212">
        <v>4778</v>
      </c>
      <c r="B66" s="310" t="s">
        <v>923</v>
      </c>
      <c r="C66" s="311">
        <f t="shared" si="0"/>
        <v>24</v>
      </c>
      <c r="D66" s="312">
        <v>0</v>
      </c>
      <c r="E66" s="154">
        <v>1</v>
      </c>
      <c r="F66" s="154">
        <v>5</v>
      </c>
      <c r="G66" s="154">
        <v>7</v>
      </c>
      <c r="H66" s="154">
        <v>11</v>
      </c>
      <c r="I66" s="154">
        <v>0</v>
      </c>
      <c r="J66" s="154">
        <v>0</v>
      </c>
      <c r="K66" s="463" t="s">
        <v>924</v>
      </c>
      <c r="L66" s="463"/>
    </row>
    <row r="67" spans="1:12" ht="19.149999999999999" customHeight="1">
      <c r="A67" s="211">
        <v>4779</v>
      </c>
      <c r="B67" s="313" t="s">
        <v>566</v>
      </c>
      <c r="C67" s="169">
        <f t="shared" si="0"/>
        <v>1899</v>
      </c>
      <c r="D67" s="314">
        <v>42</v>
      </c>
      <c r="E67" s="63">
        <v>531</v>
      </c>
      <c r="F67" s="63">
        <v>68</v>
      </c>
      <c r="G67" s="63">
        <v>166</v>
      </c>
      <c r="H67" s="63">
        <v>171</v>
      </c>
      <c r="I67" s="63">
        <v>860</v>
      </c>
      <c r="J67" s="63">
        <v>61</v>
      </c>
      <c r="K67" s="462" t="s">
        <v>643</v>
      </c>
      <c r="L67" s="462"/>
    </row>
    <row r="68" spans="1:12" ht="28.9" customHeight="1">
      <c r="A68" s="473" t="s">
        <v>207</v>
      </c>
      <c r="B68" s="473"/>
      <c r="C68" s="323">
        <f t="shared" ref="C68:J68" si="1">SUM(C11:C67)</f>
        <v>194000</v>
      </c>
      <c r="D68" s="323">
        <f t="shared" si="1"/>
        <v>10212</v>
      </c>
      <c r="E68" s="323">
        <f t="shared" si="1"/>
        <v>18960</v>
      </c>
      <c r="F68" s="323">
        <f t="shared" si="1"/>
        <v>33141</v>
      </c>
      <c r="G68" s="323">
        <f t="shared" si="1"/>
        <v>19006</v>
      </c>
      <c r="H68" s="323">
        <f t="shared" si="1"/>
        <v>38895</v>
      </c>
      <c r="I68" s="323">
        <f t="shared" si="1"/>
        <v>35631</v>
      </c>
      <c r="J68" s="323">
        <f t="shared" si="1"/>
        <v>38155</v>
      </c>
      <c r="K68" s="474" t="s">
        <v>204</v>
      </c>
      <c r="L68" s="474"/>
    </row>
  </sheetData>
  <mergeCells count="72">
    <mergeCell ref="K63:L63"/>
    <mergeCell ref="K64:L64"/>
    <mergeCell ref="K65:L65"/>
    <mergeCell ref="K67:L67"/>
    <mergeCell ref="A68:B68"/>
    <mergeCell ref="K68:L68"/>
    <mergeCell ref="K66:L66"/>
    <mergeCell ref="K62:L62"/>
    <mergeCell ref="K51:L51"/>
    <mergeCell ref="K52:L52"/>
    <mergeCell ref="K53:L53"/>
    <mergeCell ref="K54:L54"/>
    <mergeCell ref="K55:L55"/>
    <mergeCell ref="K56:L56"/>
    <mergeCell ref="K57:L57"/>
    <mergeCell ref="K58:L58"/>
    <mergeCell ref="K59:L59"/>
    <mergeCell ref="K60:L60"/>
    <mergeCell ref="K61:L61"/>
    <mergeCell ref="K50:L50"/>
    <mergeCell ref="K38:L38"/>
    <mergeCell ref="K39:L39"/>
    <mergeCell ref="K40:L40"/>
    <mergeCell ref="K41:L41"/>
    <mergeCell ref="K42:L42"/>
    <mergeCell ref="K43:L43"/>
    <mergeCell ref="K44:L44"/>
    <mergeCell ref="K45:L45"/>
    <mergeCell ref="K46:L46"/>
    <mergeCell ref="K47:L47"/>
    <mergeCell ref="K48:L48"/>
    <mergeCell ref="K23:L23"/>
    <mergeCell ref="K11:L11"/>
    <mergeCell ref="K12:L12"/>
    <mergeCell ref="K14:L14"/>
    <mergeCell ref="K15:L15"/>
    <mergeCell ref="K16:L16"/>
    <mergeCell ref="K17:L17"/>
    <mergeCell ref="K18:L18"/>
    <mergeCell ref="K19:L19"/>
    <mergeCell ref="K20:L20"/>
    <mergeCell ref="K21:L21"/>
    <mergeCell ref="K22:L22"/>
    <mergeCell ref="K13:L13"/>
    <mergeCell ref="A7:L7"/>
    <mergeCell ref="A8:B8"/>
    <mergeCell ref="C8:J8"/>
    <mergeCell ref="K8:L8"/>
    <mergeCell ref="A9:A10"/>
    <mergeCell ref="B9:B10"/>
    <mergeCell ref="K9:L10"/>
    <mergeCell ref="A6:L6"/>
    <mergeCell ref="A1:L1"/>
    <mergeCell ref="A2:L2"/>
    <mergeCell ref="A3:L3"/>
    <mergeCell ref="A4:L4"/>
    <mergeCell ref="A5:L5"/>
    <mergeCell ref="K24:L24"/>
    <mergeCell ref="K25:L25"/>
    <mergeCell ref="K30:L30"/>
    <mergeCell ref="K35:L35"/>
    <mergeCell ref="K49:L49"/>
    <mergeCell ref="K37:L37"/>
    <mergeCell ref="K26:L26"/>
    <mergeCell ref="K27:L27"/>
    <mergeCell ref="K28:L28"/>
    <mergeCell ref="K29:L29"/>
    <mergeCell ref="K31:L31"/>
    <mergeCell ref="K32:L32"/>
    <mergeCell ref="K33:L33"/>
    <mergeCell ref="K34:L34"/>
    <mergeCell ref="K36:L36"/>
  </mergeCells>
  <printOptions horizontalCentered="1"/>
  <pageMargins left="0" right="0" top="0.19685039370078741" bottom="0" header="0.31496062992125984" footer="0.31496062992125984"/>
  <pageSetup paperSize="9" scale="90" orientation="landscape" r:id="rId1"/>
  <rowBreaks count="2" manualBreakCount="2">
    <brk id="32" max="11" man="1"/>
    <brk id="56" max="11"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20"/>
  <sheetViews>
    <sheetView tabSelected="1" view="pageBreakPreview" topLeftCell="A6" zoomScaleSheetLayoutView="100" workbookViewId="0"/>
  </sheetViews>
  <sheetFormatPr defaultColWidth="9.125" defaultRowHeight="14.25"/>
  <cols>
    <col min="1" max="1" width="7.625" style="14" customWidth="1"/>
    <col min="2" max="2" width="20.625" style="7" customWidth="1"/>
    <col min="3" max="12" width="9.625" style="7" customWidth="1"/>
    <col min="13" max="13" width="20.625" style="7" customWidth="1"/>
    <col min="14" max="14" width="7.625" style="7" customWidth="1"/>
    <col min="15" max="16384" width="9.125" style="7"/>
  </cols>
  <sheetData>
    <row r="1" spans="1:255" s="3" customFormat="1" ht="47.25" customHeight="1">
      <c r="A1" s="427"/>
      <c r="B1" s="427"/>
      <c r="C1" s="427"/>
      <c r="D1" s="427"/>
      <c r="E1" s="427"/>
      <c r="F1" s="427"/>
      <c r="G1" s="427"/>
      <c r="H1" s="427"/>
      <c r="I1" s="427"/>
      <c r="J1" s="427"/>
      <c r="K1" s="427"/>
      <c r="L1" s="427"/>
      <c r="M1" s="427"/>
      <c r="N1" s="427"/>
    </row>
    <row r="2" spans="1:255" ht="16.5" customHeight="1">
      <c r="A2" s="428" t="s">
        <v>368</v>
      </c>
      <c r="B2" s="428"/>
      <c r="C2" s="428"/>
      <c r="D2" s="428"/>
      <c r="E2" s="428"/>
      <c r="F2" s="428"/>
      <c r="G2" s="428"/>
      <c r="H2" s="428"/>
      <c r="I2" s="428"/>
      <c r="J2" s="428"/>
      <c r="K2" s="428"/>
      <c r="L2" s="428"/>
      <c r="M2" s="428"/>
      <c r="N2" s="428"/>
    </row>
    <row r="3" spans="1:255" ht="18" customHeight="1">
      <c r="A3" s="428" t="s">
        <v>102</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8"/>
      <c r="FA3" s="428"/>
      <c r="FB3" s="428"/>
      <c r="FC3" s="428"/>
      <c r="FD3" s="428"/>
      <c r="FE3" s="428"/>
      <c r="FF3" s="428"/>
      <c r="FG3" s="428"/>
      <c r="FH3" s="428"/>
      <c r="FI3" s="428"/>
      <c r="FJ3" s="428"/>
      <c r="FK3" s="428"/>
      <c r="FL3" s="428"/>
      <c r="FM3" s="428"/>
      <c r="FN3" s="428"/>
      <c r="FO3" s="428"/>
      <c r="FP3" s="428"/>
      <c r="FQ3" s="428"/>
      <c r="FR3" s="428"/>
      <c r="FS3" s="428"/>
      <c r="FT3" s="428"/>
      <c r="FU3" s="428"/>
      <c r="FV3" s="428"/>
      <c r="FW3" s="428"/>
      <c r="FX3" s="428"/>
      <c r="FY3" s="428"/>
      <c r="FZ3" s="428"/>
      <c r="GA3" s="428"/>
      <c r="GB3" s="428"/>
      <c r="GC3" s="428"/>
      <c r="GD3" s="428"/>
      <c r="GE3" s="428"/>
      <c r="GF3" s="428"/>
      <c r="GG3" s="428"/>
      <c r="GH3" s="428"/>
      <c r="GI3" s="428"/>
      <c r="GJ3" s="428"/>
      <c r="GK3" s="428"/>
      <c r="GL3" s="428"/>
      <c r="GM3" s="428"/>
      <c r="GN3" s="428"/>
      <c r="GO3" s="428"/>
      <c r="GP3" s="428"/>
      <c r="GQ3" s="428"/>
      <c r="GR3" s="428"/>
      <c r="GS3" s="428"/>
      <c r="GT3" s="428"/>
      <c r="GU3" s="428"/>
      <c r="GV3" s="428"/>
      <c r="GW3" s="428"/>
      <c r="GX3" s="428"/>
      <c r="GY3" s="428"/>
      <c r="GZ3" s="428"/>
      <c r="HA3" s="428"/>
      <c r="HB3" s="428"/>
      <c r="HC3" s="428"/>
      <c r="HD3" s="428"/>
      <c r="HE3" s="428"/>
      <c r="HF3" s="428"/>
      <c r="HG3" s="428"/>
      <c r="HH3" s="428"/>
      <c r="HI3" s="428"/>
      <c r="HJ3" s="428"/>
      <c r="HK3" s="428"/>
      <c r="HL3" s="428"/>
      <c r="HM3" s="428"/>
      <c r="HN3" s="428"/>
      <c r="HO3" s="428"/>
      <c r="HP3" s="428"/>
      <c r="HQ3" s="428"/>
      <c r="HR3" s="428"/>
      <c r="HS3" s="428"/>
      <c r="HT3" s="428"/>
      <c r="HU3" s="428"/>
      <c r="HV3" s="428"/>
      <c r="HW3" s="428"/>
      <c r="HX3" s="428"/>
      <c r="HY3" s="428"/>
      <c r="HZ3" s="428"/>
      <c r="IA3" s="428"/>
      <c r="IB3" s="428"/>
      <c r="IC3" s="428"/>
      <c r="ID3" s="428"/>
      <c r="IE3" s="428"/>
      <c r="IF3" s="428"/>
      <c r="IG3" s="428"/>
      <c r="IH3" s="428"/>
      <c r="II3" s="428"/>
      <c r="IJ3" s="428"/>
      <c r="IK3" s="428"/>
      <c r="IL3" s="428"/>
      <c r="IM3" s="428"/>
      <c r="IN3" s="428"/>
      <c r="IO3" s="428"/>
      <c r="IP3" s="428"/>
      <c r="IQ3" s="428"/>
      <c r="IR3" s="428"/>
      <c r="IS3" s="428"/>
      <c r="IT3" s="428"/>
      <c r="IU3" s="428"/>
    </row>
    <row r="4" spans="1:255" ht="18" customHeight="1">
      <c r="A4" s="288"/>
      <c r="B4" s="288"/>
      <c r="C4" s="288"/>
      <c r="D4" s="428" t="s">
        <v>654</v>
      </c>
      <c r="E4" s="428"/>
      <c r="F4" s="428"/>
      <c r="G4" s="428"/>
      <c r="H4" s="428"/>
      <c r="I4" s="428"/>
      <c r="J4" s="428"/>
      <c r="K4" s="428"/>
      <c r="L4" s="428"/>
      <c r="M4" s="428"/>
      <c r="N4" s="42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c r="HQ4" s="288"/>
      <c r="HR4" s="288"/>
      <c r="HS4" s="288"/>
      <c r="HT4" s="288"/>
      <c r="HU4" s="288"/>
      <c r="HV4" s="288"/>
      <c r="HW4" s="288"/>
      <c r="HX4" s="288"/>
      <c r="HY4" s="288"/>
      <c r="HZ4" s="288"/>
      <c r="IA4" s="288"/>
      <c r="IB4" s="288"/>
      <c r="IC4" s="288"/>
      <c r="ID4" s="288"/>
      <c r="IE4" s="288"/>
      <c r="IF4" s="288"/>
      <c r="IG4" s="288"/>
      <c r="IH4" s="288"/>
      <c r="II4" s="288"/>
      <c r="IJ4" s="288"/>
      <c r="IK4" s="288"/>
      <c r="IL4" s="288"/>
      <c r="IM4" s="288"/>
      <c r="IN4" s="288"/>
      <c r="IO4" s="288"/>
      <c r="IP4" s="288"/>
      <c r="IQ4" s="288"/>
      <c r="IR4" s="288"/>
      <c r="IS4" s="288"/>
      <c r="IT4" s="288"/>
      <c r="IU4" s="288"/>
    </row>
    <row r="5" spans="1:255" ht="15.75" customHeight="1">
      <c r="A5" s="426" t="s">
        <v>369</v>
      </c>
      <c r="B5" s="426"/>
      <c r="C5" s="426"/>
      <c r="D5" s="426"/>
      <c r="E5" s="426"/>
      <c r="F5" s="426"/>
      <c r="G5" s="426"/>
      <c r="H5" s="426"/>
      <c r="I5" s="426"/>
      <c r="J5" s="426"/>
      <c r="K5" s="426"/>
      <c r="L5" s="426"/>
      <c r="M5" s="426"/>
      <c r="N5" s="426"/>
    </row>
    <row r="6" spans="1:255" ht="15.75" customHeight="1">
      <c r="A6" s="426" t="s">
        <v>416</v>
      </c>
      <c r="B6" s="426"/>
      <c r="C6" s="426"/>
      <c r="D6" s="426"/>
      <c r="E6" s="426"/>
      <c r="F6" s="426"/>
      <c r="G6" s="426"/>
      <c r="H6" s="426"/>
      <c r="I6" s="426"/>
      <c r="J6" s="426"/>
      <c r="K6" s="426"/>
      <c r="L6" s="426"/>
      <c r="M6" s="426"/>
      <c r="N6" s="426"/>
    </row>
    <row r="7" spans="1:255" ht="15.75" customHeight="1">
      <c r="A7" s="426" t="s">
        <v>655</v>
      </c>
      <c r="B7" s="426"/>
      <c r="C7" s="426"/>
      <c r="D7" s="426"/>
      <c r="E7" s="426"/>
      <c r="F7" s="426"/>
      <c r="G7" s="426"/>
      <c r="H7" s="426"/>
      <c r="I7" s="426"/>
      <c r="J7" s="426"/>
      <c r="K7" s="426"/>
      <c r="L7" s="426"/>
      <c r="M7" s="426"/>
      <c r="N7" s="426"/>
    </row>
    <row r="8" spans="1:255" ht="15.75" customHeight="1">
      <c r="A8" s="432" t="s">
        <v>667</v>
      </c>
      <c r="B8" s="432"/>
      <c r="C8" s="433">
        <v>2017</v>
      </c>
      <c r="D8" s="433"/>
      <c r="E8" s="433"/>
      <c r="F8" s="433"/>
      <c r="G8" s="433"/>
      <c r="H8" s="433"/>
      <c r="I8" s="433"/>
      <c r="J8" s="433"/>
      <c r="K8" s="433"/>
      <c r="L8" s="433"/>
      <c r="M8" s="434" t="s">
        <v>423</v>
      </c>
      <c r="N8" s="434"/>
    </row>
    <row r="9" spans="1:255" ht="46.5" customHeight="1">
      <c r="A9" s="441" t="s">
        <v>444</v>
      </c>
      <c r="B9" s="438" t="s">
        <v>210</v>
      </c>
      <c r="C9" s="297" t="s">
        <v>256</v>
      </c>
      <c r="D9" s="297" t="s">
        <v>307</v>
      </c>
      <c r="E9" s="297" t="s">
        <v>308</v>
      </c>
      <c r="F9" s="297" t="s">
        <v>309</v>
      </c>
      <c r="G9" s="297" t="s">
        <v>310</v>
      </c>
      <c r="H9" s="297" t="s">
        <v>311</v>
      </c>
      <c r="I9" s="297" t="s">
        <v>312</v>
      </c>
      <c r="J9" s="297" t="s">
        <v>313</v>
      </c>
      <c r="K9" s="297" t="s">
        <v>314</v>
      </c>
      <c r="L9" s="297" t="s">
        <v>176</v>
      </c>
      <c r="M9" s="441" t="s">
        <v>215</v>
      </c>
      <c r="N9" s="441"/>
    </row>
    <row r="10" spans="1:255" ht="59.25" customHeight="1">
      <c r="A10" s="445"/>
      <c r="B10" s="440"/>
      <c r="C10" s="90" t="s">
        <v>207</v>
      </c>
      <c r="D10" s="294" t="s">
        <v>315</v>
      </c>
      <c r="E10" s="294" t="s">
        <v>74</v>
      </c>
      <c r="F10" s="294" t="s">
        <v>366</v>
      </c>
      <c r="G10" s="294" t="s">
        <v>367</v>
      </c>
      <c r="H10" s="294" t="s">
        <v>355</v>
      </c>
      <c r="I10" s="294" t="s">
        <v>75</v>
      </c>
      <c r="J10" s="294" t="s">
        <v>76</v>
      </c>
      <c r="K10" s="294" t="s">
        <v>77</v>
      </c>
      <c r="L10" s="294" t="s">
        <v>365</v>
      </c>
      <c r="M10" s="445"/>
      <c r="N10" s="445"/>
    </row>
    <row r="11" spans="1:255" customFormat="1" ht="77.25" customHeight="1" thickBot="1">
      <c r="A11" s="54">
        <v>45</v>
      </c>
      <c r="B11" s="58" t="s">
        <v>533</v>
      </c>
      <c r="C11" s="201">
        <f>SUM(D11:L11)</f>
        <v>76056</v>
      </c>
      <c r="D11" s="60">
        <v>1336</v>
      </c>
      <c r="E11" s="60">
        <v>74524</v>
      </c>
      <c r="F11" s="60">
        <v>0</v>
      </c>
      <c r="G11" s="60">
        <v>0</v>
      </c>
      <c r="H11" s="60">
        <v>85</v>
      </c>
      <c r="I11" s="60">
        <v>0</v>
      </c>
      <c r="J11" s="60">
        <v>0</v>
      </c>
      <c r="K11" s="60">
        <v>36</v>
      </c>
      <c r="L11" s="60">
        <v>75</v>
      </c>
      <c r="M11" s="447" t="s">
        <v>538</v>
      </c>
      <c r="N11" s="447"/>
    </row>
    <row r="12" spans="1:255" customFormat="1" ht="77.25" customHeight="1" thickBot="1">
      <c r="A12" s="56">
        <v>46</v>
      </c>
      <c r="B12" s="59" t="s">
        <v>534</v>
      </c>
      <c r="C12" s="199">
        <f>SUM(D12:L12)</f>
        <v>69264</v>
      </c>
      <c r="D12" s="61">
        <v>11089</v>
      </c>
      <c r="E12" s="61">
        <v>48188</v>
      </c>
      <c r="F12" s="61">
        <v>6384</v>
      </c>
      <c r="G12" s="61">
        <v>333</v>
      </c>
      <c r="H12" s="61">
        <v>335</v>
      </c>
      <c r="I12" s="61">
        <v>173</v>
      </c>
      <c r="J12" s="61">
        <v>285</v>
      </c>
      <c r="K12" s="61">
        <v>1382</v>
      </c>
      <c r="L12" s="61">
        <v>1095</v>
      </c>
      <c r="M12" s="425" t="s">
        <v>537</v>
      </c>
      <c r="N12" s="425"/>
    </row>
    <row r="13" spans="1:255" customFormat="1" ht="77.25" customHeight="1">
      <c r="A13" s="55">
        <v>47</v>
      </c>
      <c r="B13" s="67" t="s">
        <v>535</v>
      </c>
      <c r="C13" s="200">
        <f>SUM(D13:L13)</f>
        <v>1101747</v>
      </c>
      <c r="D13" s="68">
        <v>85170</v>
      </c>
      <c r="E13" s="68">
        <v>916587</v>
      </c>
      <c r="F13" s="68">
        <v>35434</v>
      </c>
      <c r="G13" s="68">
        <v>3592</v>
      </c>
      <c r="H13" s="68">
        <v>11384</v>
      </c>
      <c r="I13" s="68">
        <v>3085</v>
      </c>
      <c r="J13" s="68">
        <v>7414</v>
      </c>
      <c r="K13" s="68">
        <v>22233</v>
      </c>
      <c r="L13" s="68">
        <v>16848</v>
      </c>
      <c r="M13" s="429" t="s">
        <v>536</v>
      </c>
      <c r="N13" s="429"/>
    </row>
    <row r="14" spans="1:255" ht="50.25" customHeight="1">
      <c r="A14" s="430" t="s">
        <v>207</v>
      </c>
      <c r="B14" s="430"/>
      <c r="C14" s="296">
        <f t="shared" ref="C14:J14" si="0">SUM(C11:C13)</f>
        <v>1247067</v>
      </c>
      <c r="D14" s="296">
        <f t="shared" si="0"/>
        <v>97595</v>
      </c>
      <c r="E14" s="296">
        <f t="shared" si="0"/>
        <v>1039299</v>
      </c>
      <c r="F14" s="296">
        <f t="shared" si="0"/>
        <v>41818</v>
      </c>
      <c r="G14" s="296">
        <f t="shared" si="0"/>
        <v>3925</v>
      </c>
      <c r="H14" s="296">
        <f t="shared" si="0"/>
        <v>11804</v>
      </c>
      <c r="I14" s="296">
        <f t="shared" si="0"/>
        <v>3258</v>
      </c>
      <c r="J14" s="296">
        <f t="shared" si="0"/>
        <v>7699</v>
      </c>
      <c r="K14" s="296">
        <f>SUM(K11:K13)</f>
        <v>23651</v>
      </c>
      <c r="L14" s="296">
        <f>SUM(L11:L13)</f>
        <v>18018</v>
      </c>
      <c r="M14" s="431" t="s">
        <v>204</v>
      </c>
      <c r="N14" s="431"/>
    </row>
    <row r="15" spans="1:255" ht="15" customHeight="1">
      <c r="A15" s="492"/>
      <c r="B15" s="492"/>
      <c r="C15" s="492"/>
      <c r="D15" s="492"/>
      <c r="E15" s="492"/>
      <c r="F15" s="492"/>
      <c r="I15" s="76"/>
      <c r="J15" s="493"/>
      <c r="K15" s="493"/>
      <c r="L15" s="493"/>
      <c r="M15" s="493"/>
      <c r="N15" s="493"/>
    </row>
    <row r="16" spans="1:255">
      <c r="A16" s="7"/>
    </row>
    <row r="17" spans="1:12" ht="16.5">
      <c r="A17" s="7"/>
      <c r="C17" s="144"/>
      <c r="D17" s="144"/>
      <c r="E17" s="144"/>
      <c r="F17" s="144"/>
      <c r="G17" s="144"/>
      <c r="H17" s="144"/>
      <c r="I17" s="144"/>
      <c r="J17" s="144"/>
      <c r="K17" s="144"/>
      <c r="L17" s="144"/>
    </row>
    <row r="18" spans="1:12">
      <c r="A18" s="7"/>
    </row>
    <row r="19" spans="1:12">
      <c r="A19" s="7"/>
    </row>
    <row r="20" spans="1:12">
      <c r="A20" s="7"/>
    </row>
  </sheetData>
  <mergeCells count="38">
    <mergeCell ref="A15:F15"/>
    <mergeCell ref="J15:N15"/>
    <mergeCell ref="A7:N7"/>
    <mergeCell ref="A8:B8"/>
    <mergeCell ref="C8:L8"/>
    <mergeCell ref="M8:N8"/>
    <mergeCell ref="A9:A10"/>
    <mergeCell ref="B9:B10"/>
    <mergeCell ref="M9:N10"/>
    <mergeCell ref="M11:N11"/>
    <mergeCell ref="M12:N12"/>
    <mergeCell ref="M13:N13"/>
    <mergeCell ref="A14:B14"/>
    <mergeCell ref="M14:N14"/>
    <mergeCell ref="HP3:IC3"/>
    <mergeCell ref="ID3:IQ3"/>
    <mergeCell ref="IR3:IU3"/>
    <mergeCell ref="D4:N4"/>
    <mergeCell ref="A5:N5"/>
    <mergeCell ref="GN3:HA3"/>
    <mergeCell ref="HB3:HO3"/>
    <mergeCell ref="A6:N6"/>
    <mergeCell ref="EJ3:EW3"/>
    <mergeCell ref="EX3:FK3"/>
    <mergeCell ref="FL3:FY3"/>
    <mergeCell ref="FZ3:GM3"/>
    <mergeCell ref="BD3:BQ3"/>
    <mergeCell ref="BR3:CE3"/>
    <mergeCell ref="CF3:CS3"/>
    <mergeCell ref="CT3:DG3"/>
    <mergeCell ref="DH3:DU3"/>
    <mergeCell ref="DV3:EI3"/>
    <mergeCell ref="AP3:BC3"/>
    <mergeCell ref="A1:N1"/>
    <mergeCell ref="A2:N2"/>
    <mergeCell ref="A3:N3"/>
    <mergeCell ref="O3:AA3"/>
    <mergeCell ref="AB3:AO3"/>
  </mergeCells>
  <printOptions horizontalCentered="1" verticalCentered="1"/>
  <pageMargins left="0" right="0" top="0" bottom="0"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tabSelected="1" view="pageBreakPreview" zoomScaleSheetLayoutView="100" workbookViewId="0"/>
  </sheetViews>
  <sheetFormatPr defaultColWidth="9" defaultRowHeight="14.25"/>
  <cols>
    <col min="1" max="1" width="30.625" style="48" customWidth="1"/>
    <col min="2" max="3" width="31.25" style="48" customWidth="1"/>
    <col min="4" max="4" width="30.625" style="48" customWidth="1"/>
    <col min="5" max="16384" width="9" style="48"/>
  </cols>
  <sheetData>
    <row r="1" spans="1:11" s="8" customFormat="1" ht="111.75" customHeight="1">
      <c r="A1" s="382" t="s">
        <v>713</v>
      </c>
      <c r="B1" s="382"/>
      <c r="C1" s="383" t="s">
        <v>712</v>
      </c>
      <c r="D1" s="383"/>
    </row>
    <row r="2" spans="1:11" s="50" customFormat="1" ht="50.25" customHeight="1">
      <c r="A2" s="378"/>
      <c r="B2" s="378"/>
      <c r="C2" s="378"/>
      <c r="D2" s="378"/>
      <c r="E2" s="49"/>
      <c r="F2" s="49"/>
      <c r="G2" s="49"/>
      <c r="H2" s="49"/>
      <c r="I2" s="49"/>
      <c r="J2" s="49"/>
      <c r="K2" s="49"/>
    </row>
    <row r="3" spans="1:11" ht="45" customHeight="1"/>
    <row r="4" spans="1:11" ht="215.25" customHeight="1">
      <c r="B4" s="379" t="s">
        <v>710</v>
      </c>
      <c r="C4" s="380"/>
    </row>
    <row r="5" spans="1:11" ht="67.5" customHeight="1"/>
    <row r="6" spans="1:11" ht="43.5" customHeight="1">
      <c r="A6" s="381" t="s">
        <v>711</v>
      </c>
      <c r="B6" s="381"/>
      <c r="C6" s="381"/>
      <c r="D6" s="381"/>
    </row>
  </sheetData>
  <mergeCells count="5">
    <mergeCell ref="A2:D2"/>
    <mergeCell ref="B4:C4"/>
    <mergeCell ref="A6:D6"/>
    <mergeCell ref="A1:B1"/>
    <mergeCell ref="C1:D1"/>
  </mergeCells>
  <printOptions horizontalCentered="1" verticalCentered="1"/>
  <pageMargins left="0" right="0" top="0" bottom="0"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T68"/>
  <sheetViews>
    <sheetView tabSelected="1" view="pageBreakPreview" topLeftCell="A37" zoomScaleSheetLayoutView="100" workbookViewId="0"/>
  </sheetViews>
  <sheetFormatPr defaultColWidth="9.125" defaultRowHeight="14.25"/>
  <cols>
    <col min="1" max="1" width="5.75" style="14" customWidth="1"/>
    <col min="2" max="2" width="35.75" style="7" customWidth="1"/>
    <col min="3" max="12" width="9.25" style="7" customWidth="1"/>
    <col min="13" max="13" width="35.75" style="7" customWidth="1"/>
    <col min="14" max="14" width="5.75" style="7" customWidth="1"/>
    <col min="15" max="16384" width="9.125" style="7"/>
  </cols>
  <sheetData>
    <row r="1" spans="1:254" s="3" customFormat="1" ht="15">
      <c r="A1" s="427"/>
      <c r="B1" s="427"/>
      <c r="C1" s="427"/>
      <c r="D1" s="427"/>
      <c r="E1" s="427"/>
      <c r="F1" s="427"/>
      <c r="G1" s="427"/>
      <c r="H1" s="427"/>
      <c r="I1" s="427"/>
      <c r="J1" s="427"/>
      <c r="K1" s="427"/>
      <c r="L1" s="427"/>
      <c r="M1" s="427"/>
      <c r="N1" s="427"/>
    </row>
    <row r="2" spans="1:254" ht="18">
      <c r="A2" s="428" t="s">
        <v>368</v>
      </c>
      <c r="B2" s="428"/>
      <c r="C2" s="428"/>
      <c r="D2" s="428"/>
      <c r="E2" s="428"/>
      <c r="F2" s="428"/>
      <c r="G2" s="428"/>
      <c r="H2" s="428"/>
      <c r="I2" s="428"/>
      <c r="J2" s="428"/>
      <c r="K2" s="428"/>
      <c r="L2" s="428"/>
      <c r="M2" s="428"/>
      <c r="N2" s="428"/>
    </row>
    <row r="3" spans="1:254" ht="18">
      <c r="A3" s="428" t="s">
        <v>102</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8"/>
      <c r="FA3" s="428"/>
      <c r="FB3" s="428"/>
      <c r="FC3" s="428"/>
      <c r="FD3" s="428"/>
      <c r="FE3" s="428"/>
      <c r="FF3" s="428"/>
      <c r="FG3" s="428"/>
      <c r="FH3" s="428"/>
      <c r="FI3" s="428"/>
      <c r="FJ3" s="428"/>
      <c r="FK3" s="428"/>
      <c r="FL3" s="428"/>
      <c r="FM3" s="428"/>
      <c r="FN3" s="428"/>
      <c r="FO3" s="428"/>
      <c r="FP3" s="428"/>
      <c r="FQ3" s="428"/>
      <c r="FR3" s="428"/>
      <c r="FS3" s="428"/>
      <c r="FT3" s="428"/>
      <c r="FU3" s="428"/>
      <c r="FV3" s="428"/>
      <c r="FW3" s="428"/>
      <c r="FX3" s="428"/>
      <c r="FY3" s="428"/>
      <c r="FZ3" s="428"/>
      <c r="GA3" s="428"/>
      <c r="GB3" s="428"/>
      <c r="GC3" s="428"/>
      <c r="GD3" s="428"/>
      <c r="GE3" s="428"/>
      <c r="GF3" s="428"/>
      <c r="GG3" s="428"/>
      <c r="GH3" s="428"/>
      <c r="GI3" s="428"/>
      <c r="GJ3" s="428"/>
      <c r="GK3" s="428"/>
      <c r="GL3" s="428"/>
      <c r="GM3" s="428"/>
      <c r="GN3" s="428"/>
      <c r="GO3" s="428"/>
      <c r="GP3" s="428"/>
      <c r="GQ3" s="428"/>
      <c r="GR3" s="428"/>
      <c r="GS3" s="428"/>
      <c r="GT3" s="428"/>
      <c r="GU3" s="428"/>
      <c r="GV3" s="428"/>
      <c r="GW3" s="428"/>
      <c r="GX3" s="428"/>
      <c r="GY3" s="428"/>
      <c r="GZ3" s="428"/>
      <c r="HA3" s="428"/>
      <c r="HB3" s="428"/>
      <c r="HC3" s="428"/>
      <c r="HD3" s="428"/>
      <c r="HE3" s="428"/>
      <c r="HF3" s="428"/>
      <c r="HG3" s="428"/>
      <c r="HH3" s="428"/>
      <c r="HI3" s="428"/>
      <c r="HJ3" s="428"/>
      <c r="HK3" s="428"/>
      <c r="HL3" s="428"/>
      <c r="HM3" s="428"/>
      <c r="HN3" s="428"/>
      <c r="HO3" s="428"/>
      <c r="HP3" s="428"/>
      <c r="HQ3" s="428"/>
      <c r="HR3" s="428"/>
      <c r="HS3" s="428"/>
      <c r="HT3" s="428"/>
      <c r="HU3" s="428"/>
      <c r="HV3" s="428"/>
      <c r="HW3" s="428"/>
      <c r="HX3" s="428"/>
      <c r="HY3" s="428"/>
      <c r="HZ3" s="428"/>
      <c r="IA3" s="428"/>
      <c r="IB3" s="428"/>
      <c r="IC3" s="428"/>
      <c r="ID3" s="428"/>
      <c r="IE3" s="428"/>
      <c r="IF3" s="428"/>
      <c r="IG3" s="428"/>
      <c r="IH3" s="428"/>
      <c r="II3" s="428"/>
      <c r="IJ3" s="428"/>
      <c r="IK3" s="428"/>
      <c r="IL3" s="428"/>
      <c r="IM3" s="428"/>
      <c r="IN3" s="428"/>
      <c r="IO3" s="428"/>
      <c r="IP3" s="428"/>
      <c r="IQ3" s="428"/>
      <c r="IR3" s="428"/>
      <c r="IS3" s="428"/>
      <c r="IT3" s="428"/>
    </row>
    <row r="4" spans="1:254" ht="18">
      <c r="A4" s="428" t="s">
        <v>656</v>
      </c>
      <c r="B4" s="428"/>
      <c r="C4" s="428"/>
      <c r="D4" s="428"/>
      <c r="E4" s="428"/>
      <c r="F4" s="428"/>
      <c r="G4" s="428"/>
      <c r="H4" s="428"/>
      <c r="I4" s="428"/>
      <c r="J4" s="428"/>
      <c r="K4" s="428"/>
      <c r="L4" s="428"/>
      <c r="M4" s="428"/>
      <c r="N4" s="42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c r="HQ4" s="288"/>
      <c r="HR4" s="288"/>
      <c r="HS4" s="288"/>
      <c r="HT4" s="288"/>
      <c r="HU4" s="288"/>
      <c r="HV4" s="288"/>
      <c r="HW4" s="288"/>
      <c r="HX4" s="288"/>
      <c r="HY4" s="288"/>
      <c r="HZ4" s="288"/>
      <c r="IA4" s="288"/>
      <c r="IB4" s="288"/>
      <c r="IC4" s="288"/>
      <c r="ID4" s="288"/>
      <c r="IE4" s="288"/>
      <c r="IF4" s="288"/>
      <c r="IG4" s="288"/>
      <c r="IH4" s="288"/>
      <c r="II4" s="288"/>
      <c r="IJ4" s="288"/>
      <c r="IK4" s="288"/>
      <c r="IL4" s="288"/>
      <c r="IM4" s="288"/>
      <c r="IN4" s="288"/>
      <c r="IO4" s="288"/>
      <c r="IP4" s="288"/>
      <c r="IQ4" s="288"/>
      <c r="IR4" s="288"/>
      <c r="IS4" s="288"/>
      <c r="IT4" s="288"/>
    </row>
    <row r="5" spans="1:254" ht="15.75">
      <c r="A5" s="426" t="s">
        <v>369</v>
      </c>
      <c r="B5" s="426"/>
      <c r="C5" s="426"/>
      <c r="D5" s="426"/>
      <c r="E5" s="426"/>
      <c r="F5" s="426"/>
      <c r="G5" s="426"/>
      <c r="H5" s="426"/>
      <c r="I5" s="426"/>
      <c r="J5" s="426"/>
      <c r="K5" s="426"/>
      <c r="L5" s="426"/>
      <c r="M5" s="426"/>
      <c r="N5" s="426"/>
    </row>
    <row r="6" spans="1:254" ht="15.75">
      <c r="A6" s="426" t="s">
        <v>416</v>
      </c>
      <c r="B6" s="426"/>
      <c r="C6" s="426"/>
      <c r="D6" s="426"/>
      <c r="E6" s="426"/>
      <c r="F6" s="426"/>
      <c r="G6" s="426"/>
      <c r="H6" s="426"/>
      <c r="I6" s="426"/>
      <c r="J6" s="426"/>
      <c r="K6" s="426"/>
      <c r="L6" s="426"/>
      <c r="M6" s="426"/>
      <c r="N6" s="426"/>
    </row>
    <row r="7" spans="1:254" ht="15.75">
      <c r="A7" s="426" t="s">
        <v>657</v>
      </c>
      <c r="B7" s="426"/>
      <c r="C7" s="426"/>
      <c r="D7" s="426"/>
      <c r="E7" s="426"/>
      <c r="F7" s="426"/>
      <c r="G7" s="426"/>
      <c r="H7" s="426"/>
      <c r="I7" s="426"/>
      <c r="J7" s="426"/>
      <c r="K7" s="426"/>
      <c r="L7" s="426"/>
      <c r="M7" s="426"/>
      <c r="N7" s="426"/>
    </row>
    <row r="8" spans="1:254" ht="15.75">
      <c r="A8" s="432" t="s">
        <v>668</v>
      </c>
      <c r="B8" s="432"/>
      <c r="C8" s="433">
        <v>2017</v>
      </c>
      <c r="D8" s="433"/>
      <c r="E8" s="433"/>
      <c r="F8" s="433"/>
      <c r="G8" s="433"/>
      <c r="H8" s="433"/>
      <c r="I8" s="433"/>
      <c r="J8" s="433"/>
      <c r="K8" s="433"/>
      <c r="L8" s="433"/>
      <c r="M8" s="434" t="s">
        <v>424</v>
      </c>
      <c r="N8" s="434"/>
    </row>
    <row r="9" spans="1:254" ht="36">
      <c r="A9" s="441" t="s">
        <v>444</v>
      </c>
      <c r="B9" s="438" t="s">
        <v>210</v>
      </c>
      <c r="C9" s="297" t="s">
        <v>256</v>
      </c>
      <c r="D9" s="278" t="s">
        <v>307</v>
      </c>
      <c r="E9" s="278" t="s">
        <v>308</v>
      </c>
      <c r="F9" s="278" t="s">
        <v>309</v>
      </c>
      <c r="G9" s="278" t="s">
        <v>310</v>
      </c>
      <c r="H9" s="278" t="s">
        <v>311</v>
      </c>
      <c r="I9" s="278" t="s">
        <v>312</v>
      </c>
      <c r="J9" s="278" t="s">
        <v>313</v>
      </c>
      <c r="K9" s="278" t="s">
        <v>314</v>
      </c>
      <c r="L9" s="278" t="s">
        <v>176</v>
      </c>
      <c r="M9" s="488" t="s">
        <v>215</v>
      </c>
      <c r="N9" s="489"/>
    </row>
    <row r="10" spans="1:254" ht="67.5">
      <c r="A10" s="445"/>
      <c r="B10" s="440"/>
      <c r="C10" s="90" t="s">
        <v>207</v>
      </c>
      <c r="D10" s="294" t="s">
        <v>315</v>
      </c>
      <c r="E10" s="294" t="s">
        <v>74</v>
      </c>
      <c r="F10" s="294" t="s">
        <v>366</v>
      </c>
      <c r="G10" s="294" t="s">
        <v>367</v>
      </c>
      <c r="H10" s="294" t="s">
        <v>355</v>
      </c>
      <c r="I10" s="294" t="s">
        <v>75</v>
      </c>
      <c r="J10" s="294" t="s">
        <v>76</v>
      </c>
      <c r="K10" s="294" t="s">
        <v>77</v>
      </c>
      <c r="L10" s="294" t="s">
        <v>365</v>
      </c>
      <c r="M10" s="490"/>
      <c r="N10" s="491"/>
    </row>
    <row r="11" spans="1:254" s="46" customFormat="1" ht="20.25" thickBot="1">
      <c r="A11" s="214">
        <v>4511</v>
      </c>
      <c r="B11" s="308" t="s">
        <v>559</v>
      </c>
      <c r="C11" s="201">
        <f t="shared" ref="C11:C60" si="0">SUM(D11:L11)</f>
        <v>3794</v>
      </c>
      <c r="D11" s="72">
        <v>133</v>
      </c>
      <c r="E11" s="72">
        <v>3630</v>
      </c>
      <c r="F11" s="72">
        <v>0</v>
      </c>
      <c r="G11" s="72">
        <v>0</v>
      </c>
      <c r="H11" s="72">
        <v>0</v>
      </c>
      <c r="I11" s="72">
        <v>0</v>
      </c>
      <c r="J11" s="72">
        <v>0</v>
      </c>
      <c r="K11" s="72">
        <v>18</v>
      </c>
      <c r="L11" s="72">
        <v>13</v>
      </c>
      <c r="M11" s="472" t="s">
        <v>558</v>
      </c>
      <c r="N11" s="472"/>
    </row>
    <row r="12" spans="1:254" s="46" customFormat="1" ht="20.25" thickBot="1">
      <c r="A12" s="212">
        <v>4512</v>
      </c>
      <c r="B12" s="310" t="s">
        <v>560</v>
      </c>
      <c r="C12" s="199">
        <f t="shared" si="0"/>
        <v>50448</v>
      </c>
      <c r="D12" s="154">
        <v>285</v>
      </c>
      <c r="E12" s="154">
        <v>50122</v>
      </c>
      <c r="F12" s="154">
        <v>0</v>
      </c>
      <c r="G12" s="154">
        <v>0</v>
      </c>
      <c r="H12" s="154">
        <v>0</v>
      </c>
      <c r="I12" s="154">
        <v>0</v>
      </c>
      <c r="J12" s="154">
        <v>0</v>
      </c>
      <c r="K12" s="154">
        <v>0</v>
      </c>
      <c r="L12" s="154">
        <v>41</v>
      </c>
      <c r="M12" s="463" t="s">
        <v>561</v>
      </c>
      <c r="N12" s="463"/>
    </row>
    <row r="13" spans="1:254" s="46" customFormat="1" ht="20.25" thickBot="1">
      <c r="A13" s="211">
        <v>4519</v>
      </c>
      <c r="B13" s="313" t="s">
        <v>920</v>
      </c>
      <c r="C13" s="201">
        <f t="shared" si="0"/>
        <v>0</v>
      </c>
      <c r="D13" s="63">
        <v>0</v>
      </c>
      <c r="E13" s="63">
        <v>0</v>
      </c>
      <c r="F13" s="63">
        <v>0</v>
      </c>
      <c r="G13" s="63">
        <v>0</v>
      </c>
      <c r="H13" s="63">
        <v>0</v>
      </c>
      <c r="I13" s="63">
        <v>0</v>
      </c>
      <c r="J13" s="63">
        <v>0</v>
      </c>
      <c r="K13" s="63">
        <v>0</v>
      </c>
      <c r="L13" s="63">
        <v>0</v>
      </c>
      <c r="M13" s="462" t="s">
        <v>921</v>
      </c>
      <c r="N13" s="462"/>
    </row>
    <row r="14" spans="1:254" s="46" customFormat="1" ht="20.25" thickBot="1">
      <c r="A14" s="212">
        <v>4531</v>
      </c>
      <c r="B14" s="310" t="s">
        <v>562</v>
      </c>
      <c r="C14" s="199">
        <f t="shared" si="0"/>
        <v>19421</v>
      </c>
      <c r="D14" s="154">
        <v>433</v>
      </c>
      <c r="E14" s="154">
        <v>18988</v>
      </c>
      <c r="F14" s="154">
        <v>0</v>
      </c>
      <c r="G14" s="154">
        <v>0</v>
      </c>
      <c r="H14" s="154">
        <v>0</v>
      </c>
      <c r="I14" s="154">
        <v>0</v>
      </c>
      <c r="J14" s="154">
        <v>0</v>
      </c>
      <c r="K14" s="154">
        <v>0</v>
      </c>
      <c r="L14" s="154">
        <v>0</v>
      </c>
      <c r="M14" s="463" t="s">
        <v>608</v>
      </c>
      <c r="N14" s="463"/>
    </row>
    <row r="15" spans="1:254" s="46" customFormat="1" ht="20.25" thickBot="1">
      <c r="A15" s="211">
        <v>4532</v>
      </c>
      <c r="B15" s="313" t="s">
        <v>563</v>
      </c>
      <c r="C15" s="201">
        <f t="shared" si="0"/>
        <v>1986</v>
      </c>
      <c r="D15" s="63">
        <v>486</v>
      </c>
      <c r="E15" s="63">
        <v>1389</v>
      </c>
      <c r="F15" s="63">
        <v>0</v>
      </c>
      <c r="G15" s="63">
        <v>0</v>
      </c>
      <c r="H15" s="63">
        <v>85</v>
      </c>
      <c r="I15" s="63">
        <v>0</v>
      </c>
      <c r="J15" s="63">
        <v>0</v>
      </c>
      <c r="K15" s="63">
        <v>18</v>
      </c>
      <c r="L15" s="63">
        <v>8</v>
      </c>
      <c r="M15" s="462" t="s">
        <v>607</v>
      </c>
      <c r="N15" s="462"/>
    </row>
    <row r="16" spans="1:254" s="46" customFormat="1" ht="20.25" thickBot="1">
      <c r="A16" s="212">
        <v>4539</v>
      </c>
      <c r="B16" s="310" t="s">
        <v>564</v>
      </c>
      <c r="C16" s="199">
        <f t="shared" si="0"/>
        <v>410</v>
      </c>
      <c r="D16" s="154">
        <v>0</v>
      </c>
      <c r="E16" s="154">
        <v>396</v>
      </c>
      <c r="F16" s="154">
        <v>0</v>
      </c>
      <c r="G16" s="154">
        <v>0</v>
      </c>
      <c r="H16" s="154">
        <v>0</v>
      </c>
      <c r="I16" s="154">
        <v>0</v>
      </c>
      <c r="J16" s="154">
        <v>0</v>
      </c>
      <c r="K16" s="154">
        <v>0</v>
      </c>
      <c r="L16" s="154">
        <v>14</v>
      </c>
      <c r="M16" s="463" t="s">
        <v>606</v>
      </c>
      <c r="N16" s="463"/>
    </row>
    <row r="17" spans="1:14" s="46" customFormat="1" ht="15" thickBot="1">
      <c r="A17" s="211">
        <v>4610</v>
      </c>
      <c r="B17" s="313" t="s">
        <v>539</v>
      </c>
      <c r="C17" s="201">
        <f t="shared" si="0"/>
        <v>28</v>
      </c>
      <c r="D17" s="63">
        <v>28</v>
      </c>
      <c r="E17" s="63">
        <v>0</v>
      </c>
      <c r="F17" s="63">
        <v>0</v>
      </c>
      <c r="G17" s="63">
        <v>0</v>
      </c>
      <c r="H17" s="63">
        <v>0</v>
      </c>
      <c r="I17" s="63">
        <v>0</v>
      </c>
      <c r="J17" s="63">
        <v>0</v>
      </c>
      <c r="K17" s="63">
        <v>0</v>
      </c>
      <c r="L17" s="63">
        <v>0</v>
      </c>
      <c r="M17" s="462" t="s">
        <v>548</v>
      </c>
      <c r="N17" s="462"/>
    </row>
    <row r="18" spans="1:14" s="46" customFormat="1" ht="15" thickBot="1">
      <c r="A18" s="212">
        <v>4620</v>
      </c>
      <c r="B18" s="310" t="s">
        <v>565</v>
      </c>
      <c r="C18" s="199">
        <f t="shared" si="0"/>
        <v>14145</v>
      </c>
      <c r="D18" s="154">
        <v>1697</v>
      </c>
      <c r="E18" s="154">
        <v>5579</v>
      </c>
      <c r="F18" s="154">
        <v>6273</v>
      </c>
      <c r="G18" s="154">
        <v>0</v>
      </c>
      <c r="H18" s="154">
        <v>161</v>
      </c>
      <c r="I18" s="154">
        <v>0</v>
      </c>
      <c r="J18" s="154">
        <v>28</v>
      </c>
      <c r="K18" s="154">
        <v>136</v>
      </c>
      <c r="L18" s="154">
        <v>271</v>
      </c>
      <c r="M18" s="463" t="s">
        <v>605</v>
      </c>
      <c r="N18" s="463"/>
    </row>
    <row r="19" spans="1:14" s="46" customFormat="1" ht="15" thickBot="1">
      <c r="A19" s="211">
        <v>4631</v>
      </c>
      <c r="B19" s="313" t="s">
        <v>540</v>
      </c>
      <c r="C19" s="201">
        <f t="shared" si="0"/>
        <v>187</v>
      </c>
      <c r="D19" s="63">
        <v>0</v>
      </c>
      <c r="E19" s="63">
        <v>187</v>
      </c>
      <c r="F19" s="63">
        <v>0</v>
      </c>
      <c r="G19" s="63">
        <v>0</v>
      </c>
      <c r="H19" s="63">
        <v>0</v>
      </c>
      <c r="I19" s="63">
        <v>0</v>
      </c>
      <c r="J19" s="63">
        <v>0</v>
      </c>
      <c r="K19" s="63">
        <v>0</v>
      </c>
      <c r="L19" s="63">
        <v>0</v>
      </c>
      <c r="M19" s="462" t="s">
        <v>549</v>
      </c>
      <c r="N19" s="462"/>
    </row>
    <row r="20" spans="1:14" s="46" customFormat="1" ht="15" thickBot="1">
      <c r="A20" s="212">
        <v>4632</v>
      </c>
      <c r="B20" s="310" t="s">
        <v>609</v>
      </c>
      <c r="C20" s="199">
        <f t="shared" si="0"/>
        <v>2132</v>
      </c>
      <c r="D20" s="154">
        <v>95</v>
      </c>
      <c r="E20" s="154">
        <v>1846</v>
      </c>
      <c r="F20" s="154">
        <v>0</v>
      </c>
      <c r="G20" s="154">
        <v>0</v>
      </c>
      <c r="H20" s="154">
        <v>0</v>
      </c>
      <c r="I20" s="154">
        <v>0</v>
      </c>
      <c r="J20" s="154">
        <v>66</v>
      </c>
      <c r="K20" s="154">
        <v>125</v>
      </c>
      <c r="L20" s="154">
        <v>0</v>
      </c>
      <c r="M20" s="463" t="s">
        <v>604</v>
      </c>
      <c r="N20" s="463"/>
    </row>
    <row r="21" spans="1:14" s="46" customFormat="1" ht="30" thickBot="1">
      <c r="A21" s="211">
        <v>4641</v>
      </c>
      <c r="B21" s="313" t="s">
        <v>610</v>
      </c>
      <c r="C21" s="201">
        <f t="shared" si="0"/>
        <v>3518</v>
      </c>
      <c r="D21" s="63">
        <v>3</v>
      </c>
      <c r="E21" s="63">
        <v>3112</v>
      </c>
      <c r="F21" s="63">
        <v>0</v>
      </c>
      <c r="G21" s="63">
        <v>0</v>
      </c>
      <c r="H21" s="63">
        <v>56</v>
      </c>
      <c r="I21" s="63">
        <v>0</v>
      </c>
      <c r="J21" s="63">
        <v>0</v>
      </c>
      <c r="K21" s="63">
        <v>9</v>
      </c>
      <c r="L21" s="63">
        <v>338</v>
      </c>
      <c r="M21" s="462" t="s">
        <v>603</v>
      </c>
      <c r="N21" s="462"/>
    </row>
    <row r="22" spans="1:14" s="46" customFormat="1" ht="20.25" thickBot="1">
      <c r="A22" s="212">
        <v>4647</v>
      </c>
      <c r="B22" s="310" t="s">
        <v>611</v>
      </c>
      <c r="C22" s="199">
        <f>SUM(D22:L22)</f>
        <v>4031</v>
      </c>
      <c r="D22" s="154">
        <v>69</v>
      </c>
      <c r="E22" s="154">
        <v>3055</v>
      </c>
      <c r="F22" s="154">
        <v>0</v>
      </c>
      <c r="G22" s="154">
        <v>0</v>
      </c>
      <c r="H22" s="154">
        <v>0</v>
      </c>
      <c r="I22" s="154">
        <v>0</v>
      </c>
      <c r="J22" s="154">
        <v>191</v>
      </c>
      <c r="K22" s="154">
        <v>286</v>
      </c>
      <c r="L22" s="154">
        <v>430</v>
      </c>
      <c r="M22" s="463" t="s">
        <v>602</v>
      </c>
      <c r="N22" s="463"/>
    </row>
    <row r="23" spans="1:14" s="46" customFormat="1" ht="39.75" thickBot="1">
      <c r="A23" s="211">
        <v>4648</v>
      </c>
      <c r="B23" s="313" t="s">
        <v>612</v>
      </c>
      <c r="C23" s="201">
        <f t="shared" si="0"/>
        <v>12983</v>
      </c>
      <c r="D23" s="63">
        <v>532</v>
      </c>
      <c r="E23" s="63">
        <v>12451</v>
      </c>
      <c r="F23" s="63">
        <v>0</v>
      </c>
      <c r="G23" s="63">
        <v>0</v>
      </c>
      <c r="H23" s="63">
        <v>0</v>
      </c>
      <c r="I23" s="63">
        <v>0</v>
      </c>
      <c r="J23" s="63">
        <v>0</v>
      </c>
      <c r="K23" s="63">
        <v>0</v>
      </c>
      <c r="L23" s="63">
        <v>0</v>
      </c>
      <c r="M23" s="462" t="s">
        <v>601</v>
      </c>
      <c r="N23" s="462"/>
    </row>
    <row r="24" spans="1:14" s="46" customFormat="1" ht="30" thickBot="1">
      <c r="A24" s="212">
        <v>4649</v>
      </c>
      <c r="B24" s="310" t="s">
        <v>963</v>
      </c>
      <c r="C24" s="199">
        <f t="shared" si="0"/>
        <v>0</v>
      </c>
      <c r="D24" s="154">
        <v>0</v>
      </c>
      <c r="E24" s="154">
        <v>0</v>
      </c>
      <c r="F24" s="154">
        <v>0</v>
      </c>
      <c r="G24" s="154">
        <v>0</v>
      </c>
      <c r="H24" s="154">
        <v>0</v>
      </c>
      <c r="I24" s="154">
        <v>0</v>
      </c>
      <c r="J24" s="154">
        <v>0</v>
      </c>
      <c r="K24" s="154">
        <v>0</v>
      </c>
      <c r="L24" s="154">
        <v>0</v>
      </c>
      <c r="M24" s="463" t="s">
        <v>964</v>
      </c>
      <c r="N24" s="463"/>
    </row>
    <row r="25" spans="1:14" s="46" customFormat="1" ht="20.25" thickBot="1">
      <c r="A25" s="211">
        <v>4651</v>
      </c>
      <c r="B25" s="313" t="s">
        <v>613</v>
      </c>
      <c r="C25" s="201">
        <f t="shared" si="0"/>
        <v>0</v>
      </c>
      <c r="D25" s="63">
        <v>0</v>
      </c>
      <c r="E25" s="63">
        <v>0</v>
      </c>
      <c r="F25" s="63">
        <v>0</v>
      </c>
      <c r="G25" s="63">
        <v>0</v>
      </c>
      <c r="H25" s="63">
        <v>0</v>
      </c>
      <c r="I25" s="63">
        <v>0</v>
      </c>
      <c r="J25" s="63">
        <v>0</v>
      </c>
      <c r="K25" s="63">
        <v>0</v>
      </c>
      <c r="L25" s="63">
        <v>0</v>
      </c>
      <c r="M25" s="462" t="s">
        <v>600</v>
      </c>
      <c r="N25" s="462"/>
    </row>
    <row r="26" spans="1:14" s="46" customFormat="1" ht="20.25" thickBot="1">
      <c r="A26" s="212">
        <v>4652</v>
      </c>
      <c r="B26" s="310" t="s">
        <v>614</v>
      </c>
      <c r="C26" s="199">
        <f t="shared" si="0"/>
        <v>1590</v>
      </c>
      <c r="D26" s="154">
        <v>77</v>
      </c>
      <c r="E26" s="154">
        <v>1412</v>
      </c>
      <c r="F26" s="154">
        <v>40</v>
      </c>
      <c r="G26" s="154">
        <v>0</v>
      </c>
      <c r="H26" s="154">
        <v>61</v>
      </c>
      <c r="I26" s="154">
        <v>0</v>
      </c>
      <c r="J26" s="154">
        <v>0</v>
      </c>
      <c r="K26" s="154">
        <v>0</v>
      </c>
      <c r="L26" s="154">
        <v>0</v>
      </c>
      <c r="M26" s="463" t="s">
        <v>599</v>
      </c>
      <c r="N26" s="463"/>
    </row>
    <row r="27" spans="1:14" s="46" customFormat="1" ht="15" thickBot="1">
      <c r="A27" s="211">
        <v>4653</v>
      </c>
      <c r="B27" s="313" t="s">
        <v>615</v>
      </c>
      <c r="C27" s="201">
        <f t="shared" si="0"/>
        <v>10950</v>
      </c>
      <c r="D27" s="63">
        <v>6086</v>
      </c>
      <c r="E27" s="63">
        <v>4795</v>
      </c>
      <c r="F27" s="63">
        <v>49</v>
      </c>
      <c r="G27" s="63">
        <v>0</v>
      </c>
      <c r="H27" s="63">
        <v>0</v>
      </c>
      <c r="I27" s="63">
        <v>0</v>
      </c>
      <c r="J27" s="63">
        <v>0</v>
      </c>
      <c r="K27" s="63">
        <v>0</v>
      </c>
      <c r="L27" s="63">
        <v>20</v>
      </c>
      <c r="M27" s="462" t="s">
        <v>598</v>
      </c>
      <c r="N27" s="462"/>
    </row>
    <row r="28" spans="1:14" s="46" customFormat="1" ht="15" thickBot="1">
      <c r="A28" s="212">
        <v>4659</v>
      </c>
      <c r="B28" s="310" t="s">
        <v>616</v>
      </c>
      <c r="C28" s="199">
        <f t="shared" si="0"/>
        <v>7677</v>
      </c>
      <c r="D28" s="154">
        <v>2004</v>
      </c>
      <c r="E28" s="154">
        <v>5673</v>
      </c>
      <c r="F28" s="154">
        <v>0</v>
      </c>
      <c r="G28" s="154">
        <v>0</v>
      </c>
      <c r="H28" s="154">
        <v>0</v>
      </c>
      <c r="I28" s="154">
        <v>0</v>
      </c>
      <c r="J28" s="154">
        <v>0</v>
      </c>
      <c r="K28" s="154">
        <v>0</v>
      </c>
      <c r="L28" s="154" t="s">
        <v>785</v>
      </c>
      <c r="M28" s="463" t="s">
        <v>550</v>
      </c>
      <c r="N28" s="463"/>
    </row>
    <row r="29" spans="1:14" s="46" customFormat="1" ht="20.25" thickBot="1">
      <c r="A29" s="211">
        <v>4661</v>
      </c>
      <c r="B29" s="313" t="s">
        <v>617</v>
      </c>
      <c r="C29" s="201">
        <f t="shared" si="0"/>
        <v>1628</v>
      </c>
      <c r="D29" s="63">
        <v>70</v>
      </c>
      <c r="E29" s="63">
        <v>1346</v>
      </c>
      <c r="F29" s="63">
        <v>0</v>
      </c>
      <c r="G29" s="63">
        <v>0</v>
      </c>
      <c r="H29" s="63">
        <v>39</v>
      </c>
      <c r="I29" s="63">
        <v>173</v>
      </c>
      <c r="J29" s="63">
        <v>0</v>
      </c>
      <c r="K29" s="63">
        <v>0</v>
      </c>
      <c r="L29" s="63" t="s">
        <v>785</v>
      </c>
      <c r="M29" s="462" t="s">
        <v>597</v>
      </c>
      <c r="N29" s="462"/>
    </row>
    <row r="30" spans="1:14" s="46" customFormat="1" ht="15" thickBot="1">
      <c r="A30" s="212">
        <v>4662</v>
      </c>
      <c r="B30" s="310" t="s">
        <v>541</v>
      </c>
      <c r="C30" s="199">
        <f t="shared" si="0"/>
        <v>0</v>
      </c>
      <c r="D30" s="154">
        <v>0</v>
      </c>
      <c r="E30" s="154">
        <v>0</v>
      </c>
      <c r="F30" s="154">
        <v>0</v>
      </c>
      <c r="G30" s="154">
        <v>0</v>
      </c>
      <c r="H30" s="154">
        <v>0</v>
      </c>
      <c r="I30" s="154">
        <v>0</v>
      </c>
      <c r="J30" s="154">
        <v>0</v>
      </c>
      <c r="K30" s="154">
        <v>0</v>
      </c>
      <c r="L30" s="154" t="s">
        <v>785</v>
      </c>
      <c r="M30" s="463" t="s">
        <v>551</v>
      </c>
      <c r="N30" s="463"/>
    </row>
    <row r="31" spans="1:14" s="46" customFormat="1" ht="20.25" thickBot="1">
      <c r="A31" s="211">
        <v>4663</v>
      </c>
      <c r="B31" s="313" t="s">
        <v>618</v>
      </c>
      <c r="C31" s="201">
        <f t="shared" si="0"/>
        <v>7569</v>
      </c>
      <c r="D31" s="63">
        <v>288</v>
      </c>
      <c r="E31" s="63">
        <v>6209</v>
      </c>
      <c r="F31" s="63">
        <v>0</v>
      </c>
      <c r="G31" s="63">
        <v>333</v>
      </c>
      <c r="H31" s="63">
        <v>0</v>
      </c>
      <c r="I31" s="63">
        <v>0</v>
      </c>
      <c r="J31" s="63">
        <v>0</v>
      </c>
      <c r="K31" s="63">
        <v>739</v>
      </c>
      <c r="L31" s="63" t="s">
        <v>785</v>
      </c>
      <c r="M31" s="462" t="s">
        <v>596</v>
      </c>
      <c r="N31" s="462"/>
    </row>
    <row r="32" spans="1:14" s="46" customFormat="1" ht="15" thickBot="1">
      <c r="A32" s="212">
        <v>4690</v>
      </c>
      <c r="B32" s="310" t="s">
        <v>542</v>
      </c>
      <c r="C32" s="199">
        <f t="shared" si="0"/>
        <v>0</v>
      </c>
      <c r="D32" s="154">
        <v>0</v>
      </c>
      <c r="E32" s="154">
        <v>0</v>
      </c>
      <c r="F32" s="154">
        <v>0</v>
      </c>
      <c r="G32" s="154">
        <v>0</v>
      </c>
      <c r="H32" s="154">
        <v>0</v>
      </c>
      <c r="I32" s="154">
        <v>0</v>
      </c>
      <c r="J32" s="154">
        <v>0</v>
      </c>
      <c r="K32" s="154">
        <v>0</v>
      </c>
      <c r="L32" s="154" t="s">
        <v>785</v>
      </c>
      <c r="M32" s="463" t="s">
        <v>552</v>
      </c>
      <c r="N32" s="463"/>
    </row>
    <row r="33" spans="1:14" s="46" customFormat="1" ht="15" thickBot="1">
      <c r="A33" s="211">
        <v>4691</v>
      </c>
      <c r="B33" s="313" t="s">
        <v>619</v>
      </c>
      <c r="C33" s="201">
        <f t="shared" si="0"/>
        <v>557</v>
      </c>
      <c r="D33" s="63">
        <v>59</v>
      </c>
      <c r="E33" s="63">
        <v>434</v>
      </c>
      <c r="F33" s="63">
        <v>0</v>
      </c>
      <c r="G33" s="63">
        <v>0</v>
      </c>
      <c r="H33" s="63">
        <v>18</v>
      </c>
      <c r="I33" s="63">
        <v>0</v>
      </c>
      <c r="J33" s="63">
        <v>0</v>
      </c>
      <c r="K33" s="63">
        <v>10</v>
      </c>
      <c r="L33" s="63">
        <v>36</v>
      </c>
      <c r="M33" s="462" t="s">
        <v>595</v>
      </c>
      <c r="N33" s="462"/>
    </row>
    <row r="34" spans="1:14" s="46" customFormat="1" ht="20.25" thickBot="1">
      <c r="A34" s="212">
        <v>4692</v>
      </c>
      <c r="B34" s="310" t="s">
        <v>620</v>
      </c>
      <c r="C34" s="199">
        <f t="shared" si="0"/>
        <v>2274</v>
      </c>
      <c r="D34" s="154">
        <v>82</v>
      </c>
      <c r="E34" s="154">
        <v>2091</v>
      </c>
      <c r="F34" s="154">
        <v>23</v>
      </c>
      <c r="G34" s="154">
        <v>0</v>
      </c>
      <c r="H34" s="154">
        <v>0</v>
      </c>
      <c r="I34" s="154">
        <v>0</v>
      </c>
      <c r="J34" s="154">
        <v>0</v>
      </c>
      <c r="K34" s="154">
        <v>78</v>
      </c>
      <c r="L34" s="154" t="s">
        <v>785</v>
      </c>
      <c r="M34" s="463" t="s">
        <v>594</v>
      </c>
      <c r="N34" s="463"/>
    </row>
    <row r="35" spans="1:14" s="46" customFormat="1" ht="15" thickBot="1">
      <c r="A35" s="211">
        <v>4712</v>
      </c>
      <c r="B35" s="313" t="s">
        <v>543</v>
      </c>
      <c r="C35" s="201">
        <f t="shared" si="0"/>
        <v>0</v>
      </c>
      <c r="D35" s="63">
        <v>0</v>
      </c>
      <c r="E35" s="63">
        <v>0</v>
      </c>
      <c r="F35" s="63">
        <v>0</v>
      </c>
      <c r="G35" s="63">
        <v>0</v>
      </c>
      <c r="H35" s="63">
        <v>0</v>
      </c>
      <c r="I35" s="63">
        <v>0</v>
      </c>
      <c r="J35" s="63">
        <v>0</v>
      </c>
      <c r="K35" s="63">
        <v>0</v>
      </c>
      <c r="L35" s="63" t="s">
        <v>785</v>
      </c>
      <c r="M35" s="462" t="s">
        <v>553</v>
      </c>
      <c r="N35" s="462"/>
    </row>
    <row r="36" spans="1:14" customFormat="1" ht="15" thickBot="1">
      <c r="A36" s="212">
        <v>4714</v>
      </c>
      <c r="B36" s="310" t="s">
        <v>544</v>
      </c>
      <c r="C36" s="199">
        <f t="shared" si="0"/>
        <v>173720</v>
      </c>
      <c r="D36" s="154">
        <v>13080</v>
      </c>
      <c r="E36" s="154">
        <v>135313</v>
      </c>
      <c r="F36" s="154">
        <v>5417</v>
      </c>
      <c r="G36" s="154">
        <v>542</v>
      </c>
      <c r="H36" s="154">
        <v>2180</v>
      </c>
      <c r="I36" s="154">
        <v>2786</v>
      </c>
      <c r="J36" s="154">
        <v>3576</v>
      </c>
      <c r="K36" s="154">
        <v>5100</v>
      </c>
      <c r="L36" s="154">
        <v>5726</v>
      </c>
      <c r="M36" s="463" t="s">
        <v>554</v>
      </c>
      <c r="N36" s="463"/>
    </row>
    <row r="37" spans="1:14" s="46" customFormat="1" ht="15" thickBot="1">
      <c r="A37" s="211">
        <v>4719</v>
      </c>
      <c r="B37" s="313" t="s">
        <v>645</v>
      </c>
      <c r="C37" s="201">
        <f t="shared" si="0"/>
        <v>1291</v>
      </c>
      <c r="D37" s="63">
        <v>0</v>
      </c>
      <c r="E37" s="63">
        <v>1176</v>
      </c>
      <c r="F37" s="63">
        <v>1</v>
      </c>
      <c r="G37" s="63">
        <v>0</v>
      </c>
      <c r="H37" s="63">
        <v>0</v>
      </c>
      <c r="I37" s="63">
        <v>0</v>
      </c>
      <c r="J37" s="63">
        <v>16</v>
      </c>
      <c r="K37" s="63">
        <v>0</v>
      </c>
      <c r="L37" s="63">
        <v>98</v>
      </c>
      <c r="M37" s="462" t="s">
        <v>593</v>
      </c>
      <c r="N37" s="462"/>
    </row>
    <row r="38" spans="1:14" s="46" customFormat="1">
      <c r="A38" s="213">
        <v>4720</v>
      </c>
      <c r="B38" s="315" t="s">
        <v>622</v>
      </c>
      <c r="C38" s="280">
        <f t="shared" si="0"/>
        <v>2860</v>
      </c>
      <c r="D38" s="145">
        <v>1012</v>
      </c>
      <c r="E38" s="145">
        <v>1052</v>
      </c>
      <c r="F38" s="145">
        <v>160</v>
      </c>
      <c r="G38" s="145">
        <v>0</v>
      </c>
      <c r="H38" s="145">
        <v>61</v>
      </c>
      <c r="I38" s="145">
        <v>0</v>
      </c>
      <c r="J38" s="145">
        <v>11</v>
      </c>
      <c r="K38" s="145">
        <v>208</v>
      </c>
      <c r="L38" s="145">
        <v>356</v>
      </c>
      <c r="M38" s="464" t="s">
        <v>592</v>
      </c>
      <c r="N38" s="464"/>
    </row>
    <row r="39" spans="1:14" s="46" customFormat="1" ht="15" thickBot="1">
      <c r="A39" s="211">
        <v>4722</v>
      </c>
      <c r="B39" s="313" t="s">
        <v>632</v>
      </c>
      <c r="C39" s="201">
        <f t="shared" si="0"/>
        <v>843</v>
      </c>
      <c r="D39" s="63">
        <v>65</v>
      </c>
      <c r="E39" s="63">
        <v>726</v>
      </c>
      <c r="F39" s="63">
        <v>0</v>
      </c>
      <c r="G39" s="63">
        <v>0</v>
      </c>
      <c r="H39" s="63">
        <v>0</v>
      </c>
      <c r="I39" s="63">
        <v>0</v>
      </c>
      <c r="J39" s="63">
        <v>0</v>
      </c>
      <c r="K39" s="63">
        <v>52</v>
      </c>
      <c r="L39" s="63">
        <v>0</v>
      </c>
      <c r="M39" s="462" t="s">
        <v>591</v>
      </c>
      <c r="N39" s="462"/>
    </row>
    <row r="40" spans="1:14" s="46" customFormat="1" ht="15" thickBot="1">
      <c r="A40" s="212">
        <v>4723</v>
      </c>
      <c r="B40" s="310" t="s">
        <v>631</v>
      </c>
      <c r="C40" s="199">
        <f t="shared" si="0"/>
        <v>0</v>
      </c>
      <c r="D40" s="154">
        <v>0</v>
      </c>
      <c r="E40" s="154">
        <v>0</v>
      </c>
      <c r="F40" s="154">
        <v>0</v>
      </c>
      <c r="G40" s="154">
        <v>0</v>
      </c>
      <c r="H40" s="154">
        <v>0</v>
      </c>
      <c r="I40" s="154">
        <v>0</v>
      </c>
      <c r="J40" s="154">
        <v>0</v>
      </c>
      <c r="K40" s="154">
        <v>0</v>
      </c>
      <c r="L40" s="154">
        <v>0</v>
      </c>
      <c r="M40" s="463" t="s">
        <v>590</v>
      </c>
      <c r="N40" s="463"/>
    </row>
    <row r="41" spans="1:14" s="46" customFormat="1" ht="15" thickBot="1">
      <c r="A41" s="211">
        <v>4724</v>
      </c>
      <c r="B41" s="313" t="s">
        <v>630</v>
      </c>
      <c r="C41" s="201">
        <f t="shared" si="0"/>
        <v>3261</v>
      </c>
      <c r="D41" s="63">
        <v>61</v>
      </c>
      <c r="E41" s="63">
        <v>2844</v>
      </c>
      <c r="F41" s="63">
        <v>0</v>
      </c>
      <c r="G41" s="63">
        <v>0</v>
      </c>
      <c r="H41" s="63">
        <v>0</v>
      </c>
      <c r="I41" s="63">
        <v>0</v>
      </c>
      <c r="J41" s="63">
        <v>130</v>
      </c>
      <c r="K41" s="63">
        <v>226</v>
      </c>
      <c r="L41" s="63">
        <v>0</v>
      </c>
      <c r="M41" s="462" t="s">
        <v>589</v>
      </c>
      <c r="N41" s="462"/>
    </row>
    <row r="42" spans="1:14" s="46" customFormat="1" ht="15" thickBot="1">
      <c r="A42" s="212">
        <v>4725</v>
      </c>
      <c r="B42" s="310" t="s">
        <v>629</v>
      </c>
      <c r="C42" s="199">
        <f t="shared" si="0"/>
        <v>3624</v>
      </c>
      <c r="D42" s="154">
        <v>155</v>
      </c>
      <c r="E42" s="154">
        <v>3469</v>
      </c>
      <c r="F42" s="154">
        <v>0</v>
      </c>
      <c r="G42" s="154">
        <v>0</v>
      </c>
      <c r="H42" s="154">
        <v>0</v>
      </c>
      <c r="I42" s="154">
        <v>0</v>
      </c>
      <c r="J42" s="154">
        <v>0</v>
      </c>
      <c r="K42" s="154">
        <v>0</v>
      </c>
      <c r="L42" s="154">
        <v>0</v>
      </c>
      <c r="M42" s="463" t="s">
        <v>588</v>
      </c>
      <c r="N42" s="463"/>
    </row>
    <row r="43" spans="1:14" s="46" customFormat="1" ht="15" thickBot="1">
      <c r="A43" s="211">
        <v>4726</v>
      </c>
      <c r="B43" s="313" t="s">
        <v>545</v>
      </c>
      <c r="C43" s="201">
        <f t="shared" si="0"/>
        <v>4336</v>
      </c>
      <c r="D43" s="63">
        <v>245</v>
      </c>
      <c r="E43" s="63">
        <v>3978</v>
      </c>
      <c r="F43" s="63">
        <v>0</v>
      </c>
      <c r="G43" s="63">
        <v>0</v>
      </c>
      <c r="H43" s="63">
        <v>0</v>
      </c>
      <c r="I43" s="63">
        <v>0</v>
      </c>
      <c r="J43" s="63">
        <v>0</v>
      </c>
      <c r="K43" s="63">
        <v>113</v>
      </c>
      <c r="L43" s="63">
        <v>0</v>
      </c>
      <c r="M43" s="462" t="s">
        <v>555</v>
      </c>
      <c r="N43" s="462"/>
    </row>
    <row r="44" spans="1:14" s="46" customFormat="1" ht="15" thickBot="1">
      <c r="A44" s="212">
        <v>4727</v>
      </c>
      <c r="B44" s="310" t="s">
        <v>628</v>
      </c>
      <c r="C44" s="199">
        <f t="shared" si="0"/>
        <v>985</v>
      </c>
      <c r="D44" s="154">
        <v>43</v>
      </c>
      <c r="E44" s="154">
        <v>627</v>
      </c>
      <c r="F44" s="154">
        <v>0</v>
      </c>
      <c r="G44" s="154">
        <v>24</v>
      </c>
      <c r="H44" s="154">
        <v>0</v>
      </c>
      <c r="I44" s="154">
        <v>0</v>
      </c>
      <c r="J44" s="154">
        <v>29</v>
      </c>
      <c r="K44" s="154">
        <v>29</v>
      </c>
      <c r="L44" s="154">
        <v>233</v>
      </c>
      <c r="M44" s="463" t="s">
        <v>587</v>
      </c>
      <c r="N44" s="463"/>
    </row>
    <row r="45" spans="1:14" ht="15" thickBot="1">
      <c r="A45" s="211">
        <v>4728</v>
      </c>
      <c r="B45" s="313" t="s">
        <v>633</v>
      </c>
      <c r="C45" s="201">
        <f t="shared" si="0"/>
        <v>3162</v>
      </c>
      <c r="D45" s="63">
        <v>150</v>
      </c>
      <c r="E45" s="63">
        <v>2329</v>
      </c>
      <c r="F45" s="63">
        <v>582</v>
      </c>
      <c r="G45" s="63">
        <v>0</v>
      </c>
      <c r="H45" s="63">
        <v>63</v>
      </c>
      <c r="I45" s="63">
        <v>0</v>
      </c>
      <c r="J45" s="63">
        <v>0</v>
      </c>
      <c r="K45" s="63">
        <v>0</v>
      </c>
      <c r="L45" s="63">
        <v>38</v>
      </c>
      <c r="M45" s="462" t="s">
        <v>586</v>
      </c>
      <c r="N45" s="462"/>
    </row>
    <row r="46" spans="1:14" ht="15" thickBot="1">
      <c r="A46" s="212">
        <v>4729</v>
      </c>
      <c r="B46" s="310" t="s">
        <v>642</v>
      </c>
      <c r="C46" s="199">
        <f t="shared" si="0"/>
        <v>3736</v>
      </c>
      <c r="D46" s="154">
        <v>111</v>
      </c>
      <c r="E46" s="154">
        <v>3437</v>
      </c>
      <c r="F46" s="154">
        <v>53</v>
      </c>
      <c r="G46" s="154">
        <v>0</v>
      </c>
      <c r="H46" s="154">
        <v>33</v>
      </c>
      <c r="I46" s="154">
        <v>0</v>
      </c>
      <c r="J46" s="154">
        <v>32</v>
      </c>
      <c r="K46" s="154">
        <v>26</v>
      </c>
      <c r="L46" s="154">
        <v>44</v>
      </c>
      <c r="M46" s="463" t="s">
        <v>644</v>
      </c>
      <c r="N46" s="463"/>
    </row>
    <row r="47" spans="1:14" ht="15" thickBot="1">
      <c r="A47" s="211">
        <v>4730</v>
      </c>
      <c r="B47" s="313" t="s">
        <v>627</v>
      </c>
      <c r="C47" s="201">
        <f t="shared" si="0"/>
        <v>72</v>
      </c>
      <c r="D47" s="63">
        <v>6</v>
      </c>
      <c r="E47" s="63">
        <v>0</v>
      </c>
      <c r="F47" s="63">
        <v>0</v>
      </c>
      <c r="G47" s="63">
        <v>0</v>
      </c>
      <c r="H47" s="63">
        <v>9</v>
      </c>
      <c r="I47" s="63">
        <v>0</v>
      </c>
      <c r="J47" s="63">
        <v>21</v>
      </c>
      <c r="K47" s="63">
        <v>15</v>
      </c>
      <c r="L47" s="63">
        <v>21</v>
      </c>
      <c r="M47" s="462" t="s">
        <v>585</v>
      </c>
      <c r="N47" s="462"/>
    </row>
    <row r="48" spans="1:14" ht="20.25" thickBot="1">
      <c r="A48" s="212">
        <v>4741</v>
      </c>
      <c r="B48" s="310" t="s">
        <v>634</v>
      </c>
      <c r="C48" s="199">
        <f t="shared" si="0"/>
        <v>36609</v>
      </c>
      <c r="D48" s="154">
        <v>159</v>
      </c>
      <c r="E48" s="154">
        <v>35051</v>
      </c>
      <c r="F48" s="154">
        <v>1054</v>
      </c>
      <c r="G48" s="154">
        <v>0</v>
      </c>
      <c r="H48" s="154">
        <v>0</v>
      </c>
      <c r="I48" s="154">
        <v>0</v>
      </c>
      <c r="J48" s="154">
        <v>0</v>
      </c>
      <c r="K48" s="154">
        <v>159</v>
      </c>
      <c r="L48" s="154">
        <v>186</v>
      </c>
      <c r="M48" s="463" t="s">
        <v>584</v>
      </c>
      <c r="N48" s="463"/>
    </row>
    <row r="49" spans="1:14" ht="15" thickBot="1">
      <c r="A49" s="211">
        <v>4742</v>
      </c>
      <c r="B49" s="313" t="s">
        <v>706</v>
      </c>
      <c r="C49" s="201">
        <f t="shared" si="0"/>
        <v>0</v>
      </c>
      <c r="D49" s="63">
        <v>0</v>
      </c>
      <c r="E49" s="63">
        <v>0</v>
      </c>
      <c r="F49" s="63">
        <v>0</v>
      </c>
      <c r="G49" s="63">
        <v>0</v>
      </c>
      <c r="H49" s="63">
        <v>0</v>
      </c>
      <c r="I49" s="63">
        <v>0</v>
      </c>
      <c r="J49" s="63">
        <v>0</v>
      </c>
      <c r="K49" s="63">
        <v>0</v>
      </c>
      <c r="L49" s="63">
        <v>0</v>
      </c>
      <c r="M49" s="462" t="s">
        <v>705</v>
      </c>
      <c r="N49" s="462"/>
    </row>
    <row r="50" spans="1:14" ht="20.25" thickBot="1">
      <c r="A50" s="212">
        <v>4751</v>
      </c>
      <c r="B50" s="310" t="s">
        <v>626</v>
      </c>
      <c r="C50" s="199">
        <f t="shared" si="0"/>
        <v>345513</v>
      </c>
      <c r="D50" s="154">
        <v>8886</v>
      </c>
      <c r="E50" s="154">
        <v>314681</v>
      </c>
      <c r="F50" s="154">
        <v>18293</v>
      </c>
      <c r="G50" s="154">
        <v>0</v>
      </c>
      <c r="H50" s="154">
        <v>0</v>
      </c>
      <c r="I50" s="154">
        <v>0</v>
      </c>
      <c r="J50" s="154">
        <v>0</v>
      </c>
      <c r="K50" s="154">
        <v>3653</v>
      </c>
      <c r="L50" s="154">
        <v>0</v>
      </c>
      <c r="M50" s="463" t="s">
        <v>583</v>
      </c>
      <c r="N50" s="463"/>
    </row>
    <row r="51" spans="1:14" ht="39.75" thickBot="1">
      <c r="A51" s="211">
        <v>4752</v>
      </c>
      <c r="B51" s="313" t="s">
        <v>625</v>
      </c>
      <c r="C51" s="201">
        <f t="shared" si="0"/>
        <v>180305</v>
      </c>
      <c r="D51" s="63">
        <v>22548</v>
      </c>
      <c r="E51" s="63">
        <v>137690</v>
      </c>
      <c r="F51" s="63">
        <v>1637</v>
      </c>
      <c r="G51" s="63">
        <v>3026</v>
      </c>
      <c r="H51" s="63">
        <v>4532</v>
      </c>
      <c r="I51" s="63">
        <v>0</v>
      </c>
      <c r="J51" s="63">
        <v>1709</v>
      </c>
      <c r="K51" s="63">
        <v>6712</v>
      </c>
      <c r="L51" s="63">
        <v>2451</v>
      </c>
      <c r="M51" s="462" t="s">
        <v>582</v>
      </c>
      <c r="N51" s="462"/>
    </row>
    <row r="52" spans="1:14" ht="20.25" thickBot="1">
      <c r="A52" s="212">
        <v>4753</v>
      </c>
      <c r="B52" s="310" t="s">
        <v>624</v>
      </c>
      <c r="C52" s="199">
        <f t="shared" si="0"/>
        <v>10845</v>
      </c>
      <c r="D52" s="154">
        <v>1738</v>
      </c>
      <c r="E52" s="154">
        <v>6411</v>
      </c>
      <c r="F52" s="154">
        <v>2696</v>
      </c>
      <c r="G52" s="154">
        <v>0</v>
      </c>
      <c r="H52" s="154">
        <v>0</v>
      </c>
      <c r="I52" s="154">
        <v>0</v>
      </c>
      <c r="J52" s="154">
        <v>0</v>
      </c>
      <c r="K52" s="154">
        <v>0</v>
      </c>
      <c r="L52" s="154">
        <v>0</v>
      </c>
      <c r="M52" s="463" t="s">
        <v>581</v>
      </c>
      <c r="N52" s="463"/>
    </row>
    <row r="53" spans="1:14" ht="15" thickBot="1">
      <c r="A53" s="211">
        <v>4754</v>
      </c>
      <c r="B53" s="313" t="s">
        <v>546</v>
      </c>
      <c r="C53" s="201">
        <f t="shared" si="0"/>
        <v>17483</v>
      </c>
      <c r="D53" s="63">
        <v>167</v>
      </c>
      <c r="E53" s="63">
        <v>13834</v>
      </c>
      <c r="F53" s="63">
        <v>528</v>
      </c>
      <c r="G53" s="63">
        <v>0</v>
      </c>
      <c r="H53" s="63">
        <v>0</v>
      </c>
      <c r="I53" s="63">
        <v>0</v>
      </c>
      <c r="J53" s="63">
        <v>0</v>
      </c>
      <c r="K53" s="63">
        <v>170</v>
      </c>
      <c r="L53" s="63">
        <v>2784</v>
      </c>
      <c r="M53" s="462" t="s">
        <v>556</v>
      </c>
      <c r="N53" s="462"/>
    </row>
    <row r="54" spans="1:14" ht="20.25" thickBot="1">
      <c r="A54" s="212">
        <v>4755</v>
      </c>
      <c r="B54" s="310" t="s">
        <v>641</v>
      </c>
      <c r="C54" s="199">
        <f t="shared" si="0"/>
        <v>77058</v>
      </c>
      <c r="D54" s="154">
        <v>2020</v>
      </c>
      <c r="E54" s="154">
        <v>69516</v>
      </c>
      <c r="F54" s="154">
        <v>2832</v>
      </c>
      <c r="G54" s="154">
        <v>0</v>
      </c>
      <c r="H54" s="154">
        <v>0</v>
      </c>
      <c r="I54" s="154">
        <v>0</v>
      </c>
      <c r="J54" s="154">
        <v>0</v>
      </c>
      <c r="K54" s="154">
        <v>2124</v>
      </c>
      <c r="L54" s="154">
        <v>566</v>
      </c>
      <c r="M54" s="463" t="s">
        <v>580</v>
      </c>
      <c r="N54" s="463"/>
    </row>
    <row r="55" spans="1:14" ht="15" thickBot="1">
      <c r="A55" s="211">
        <v>4756</v>
      </c>
      <c r="B55" s="313" t="s">
        <v>635</v>
      </c>
      <c r="C55" s="201">
        <f t="shared" si="0"/>
        <v>1105</v>
      </c>
      <c r="D55" s="63">
        <v>0</v>
      </c>
      <c r="E55" s="63">
        <v>1020</v>
      </c>
      <c r="F55" s="63">
        <v>0</v>
      </c>
      <c r="G55" s="63">
        <v>0</v>
      </c>
      <c r="H55" s="63">
        <v>0</v>
      </c>
      <c r="I55" s="63">
        <v>0</v>
      </c>
      <c r="J55" s="63">
        <v>0</v>
      </c>
      <c r="K55" s="63">
        <v>0</v>
      </c>
      <c r="L55" s="63">
        <v>85</v>
      </c>
      <c r="M55" s="462" t="s">
        <v>579</v>
      </c>
      <c r="N55" s="462"/>
    </row>
    <row r="56" spans="1:14" ht="20.25" thickBot="1">
      <c r="A56" s="213">
        <v>4761</v>
      </c>
      <c r="B56" s="315" t="s">
        <v>636</v>
      </c>
      <c r="C56" s="199">
        <f t="shared" si="0"/>
        <v>10464</v>
      </c>
      <c r="D56" s="154">
        <v>61</v>
      </c>
      <c r="E56" s="154">
        <v>9521</v>
      </c>
      <c r="F56" s="154">
        <v>544</v>
      </c>
      <c r="G56" s="154">
        <v>0</v>
      </c>
      <c r="H56" s="154">
        <v>0</v>
      </c>
      <c r="I56" s="154">
        <v>0</v>
      </c>
      <c r="J56" s="154">
        <v>307</v>
      </c>
      <c r="K56" s="154">
        <v>31</v>
      </c>
      <c r="L56" s="154">
        <v>0</v>
      </c>
      <c r="M56" s="464" t="s">
        <v>578</v>
      </c>
      <c r="N56" s="464"/>
    </row>
    <row r="57" spans="1:14" ht="15" thickBot="1">
      <c r="A57" s="211">
        <v>4762</v>
      </c>
      <c r="B57" s="313" t="s">
        <v>637</v>
      </c>
      <c r="C57" s="201">
        <f t="shared" si="0"/>
        <v>7069</v>
      </c>
      <c r="D57" s="63">
        <v>49</v>
      </c>
      <c r="E57" s="63">
        <v>7020</v>
      </c>
      <c r="F57" s="63">
        <v>0</v>
      </c>
      <c r="G57" s="63">
        <v>0</v>
      </c>
      <c r="H57" s="63">
        <v>0</v>
      </c>
      <c r="I57" s="63">
        <v>0</v>
      </c>
      <c r="J57" s="63">
        <v>0</v>
      </c>
      <c r="K57" s="63">
        <v>0</v>
      </c>
      <c r="L57" s="63">
        <v>0</v>
      </c>
      <c r="M57" s="462" t="s">
        <v>577</v>
      </c>
      <c r="N57" s="462"/>
    </row>
    <row r="58" spans="1:14" ht="20.25" thickBot="1">
      <c r="A58" s="212">
        <v>4763</v>
      </c>
      <c r="B58" s="310" t="s">
        <v>638</v>
      </c>
      <c r="C58" s="199">
        <f t="shared" si="0"/>
        <v>5076</v>
      </c>
      <c r="D58" s="154">
        <v>154</v>
      </c>
      <c r="E58" s="154">
        <v>4639</v>
      </c>
      <c r="F58" s="154">
        <v>0</v>
      </c>
      <c r="G58" s="154">
        <v>0</v>
      </c>
      <c r="H58" s="154">
        <v>0</v>
      </c>
      <c r="I58" s="154">
        <v>0</v>
      </c>
      <c r="J58" s="154">
        <v>47</v>
      </c>
      <c r="K58" s="154">
        <v>118</v>
      </c>
      <c r="L58" s="154">
        <v>118</v>
      </c>
      <c r="M58" s="463" t="s">
        <v>576</v>
      </c>
      <c r="N58" s="463"/>
    </row>
    <row r="59" spans="1:14" ht="15" thickBot="1">
      <c r="A59" s="211">
        <v>4764</v>
      </c>
      <c r="B59" s="313" t="s">
        <v>623</v>
      </c>
      <c r="C59" s="201">
        <f t="shared" si="0"/>
        <v>5463</v>
      </c>
      <c r="D59" s="63">
        <v>130</v>
      </c>
      <c r="E59" s="63">
        <v>5292</v>
      </c>
      <c r="F59" s="63">
        <v>0</v>
      </c>
      <c r="G59" s="63">
        <v>0</v>
      </c>
      <c r="H59" s="63">
        <v>0</v>
      </c>
      <c r="I59" s="63">
        <v>0</v>
      </c>
      <c r="J59" s="63">
        <v>0</v>
      </c>
      <c r="K59" s="63">
        <v>0</v>
      </c>
      <c r="L59" s="63">
        <v>41</v>
      </c>
      <c r="M59" s="462" t="s">
        <v>575</v>
      </c>
      <c r="N59" s="462"/>
    </row>
    <row r="60" spans="1:14" ht="39.75" thickBot="1">
      <c r="A60" s="212">
        <v>4771</v>
      </c>
      <c r="B60" s="310" t="s">
        <v>639</v>
      </c>
      <c r="C60" s="199">
        <f t="shared" si="0"/>
        <v>56974</v>
      </c>
      <c r="D60" s="154">
        <v>8758</v>
      </c>
      <c r="E60" s="154">
        <v>45957</v>
      </c>
      <c r="F60" s="154">
        <v>402</v>
      </c>
      <c r="G60" s="154">
        <v>0</v>
      </c>
      <c r="H60" s="154">
        <v>140</v>
      </c>
      <c r="I60" s="154">
        <v>0</v>
      </c>
      <c r="J60" s="154">
        <v>0</v>
      </c>
      <c r="K60" s="154">
        <v>0</v>
      </c>
      <c r="L60" s="154">
        <v>1717</v>
      </c>
      <c r="M60" s="463" t="s">
        <v>574</v>
      </c>
      <c r="N60" s="463"/>
    </row>
    <row r="61" spans="1:14" ht="20.25" thickBot="1">
      <c r="A61" s="211">
        <v>4772</v>
      </c>
      <c r="B61" s="313" t="s">
        <v>640</v>
      </c>
      <c r="C61" s="201">
        <f t="shared" ref="C61:C67" si="1">SUM(D61:L61)</f>
        <v>41084</v>
      </c>
      <c r="D61" s="63">
        <v>2423</v>
      </c>
      <c r="E61" s="63">
        <v>34288</v>
      </c>
      <c r="F61" s="63">
        <v>251</v>
      </c>
      <c r="G61" s="63">
        <v>0</v>
      </c>
      <c r="H61" s="63">
        <v>2085</v>
      </c>
      <c r="I61" s="63">
        <v>299</v>
      </c>
      <c r="J61" s="63">
        <v>568</v>
      </c>
      <c r="K61" s="63">
        <v>586</v>
      </c>
      <c r="L61" s="63">
        <v>584</v>
      </c>
      <c r="M61" s="462" t="s">
        <v>573</v>
      </c>
      <c r="N61" s="462"/>
    </row>
    <row r="62" spans="1:14" ht="15" thickBot="1">
      <c r="A62" s="212">
        <v>4774</v>
      </c>
      <c r="B62" s="310" t="s">
        <v>547</v>
      </c>
      <c r="C62" s="199">
        <f t="shared" si="1"/>
        <v>11625</v>
      </c>
      <c r="D62" s="154">
        <v>8965</v>
      </c>
      <c r="E62" s="154">
        <v>1869</v>
      </c>
      <c r="F62" s="154">
        <v>0</v>
      </c>
      <c r="G62" s="154">
        <v>0</v>
      </c>
      <c r="H62" s="154">
        <v>582</v>
      </c>
      <c r="I62" s="154">
        <v>0</v>
      </c>
      <c r="J62" s="154">
        <v>15</v>
      </c>
      <c r="K62" s="154">
        <v>194</v>
      </c>
      <c r="L62" s="154">
        <v>0</v>
      </c>
      <c r="M62" s="463" t="s">
        <v>557</v>
      </c>
      <c r="N62" s="463"/>
    </row>
    <row r="63" spans="1:14" ht="20.25" thickBot="1">
      <c r="A63" s="211">
        <v>4775</v>
      </c>
      <c r="B63" s="313" t="s">
        <v>569</v>
      </c>
      <c r="C63" s="201">
        <f t="shared" si="1"/>
        <v>81802</v>
      </c>
      <c r="D63" s="63">
        <v>13122</v>
      </c>
      <c r="E63" s="63">
        <v>61757</v>
      </c>
      <c r="F63" s="63">
        <v>928</v>
      </c>
      <c r="G63" s="63">
        <v>0</v>
      </c>
      <c r="H63" s="63">
        <v>1624</v>
      </c>
      <c r="I63" s="63">
        <v>0</v>
      </c>
      <c r="J63" s="63">
        <v>928</v>
      </c>
      <c r="K63" s="63">
        <v>1856</v>
      </c>
      <c r="L63" s="63">
        <v>1587</v>
      </c>
      <c r="M63" s="462" t="s">
        <v>572</v>
      </c>
      <c r="N63" s="462"/>
    </row>
    <row r="64" spans="1:14" ht="29.25">
      <c r="A64" s="213">
        <v>4776</v>
      </c>
      <c r="B64" s="315" t="s">
        <v>568</v>
      </c>
      <c r="C64" s="280">
        <f t="shared" si="1"/>
        <v>2432</v>
      </c>
      <c r="D64" s="145">
        <v>166</v>
      </c>
      <c r="E64" s="145">
        <v>2053</v>
      </c>
      <c r="F64" s="145">
        <v>59</v>
      </c>
      <c r="G64" s="145">
        <v>0</v>
      </c>
      <c r="H64" s="145">
        <v>76</v>
      </c>
      <c r="I64" s="145">
        <v>0</v>
      </c>
      <c r="J64" s="145">
        <v>11</v>
      </c>
      <c r="K64" s="145">
        <v>10</v>
      </c>
      <c r="L64" s="145">
        <v>57</v>
      </c>
      <c r="M64" s="464" t="s">
        <v>571</v>
      </c>
      <c r="N64" s="464"/>
    </row>
    <row r="65" spans="1:14" ht="15" thickBot="1">
      <c r="A65" s="211">
        <v>4777</v>
      </c>
      <c r="B65" s="313" t="s">
        <v>567</v>
      </c>
      <c r="C65" s="201">
        <f t="shared" si="1"/>
        <v>1098</v>
      </c>
      <c r="D65" s="63">
        <v>0</v>
      </c>
      <c r="E65" s="63">
        <v>972</v>
      </c>
      <c r="F65" s="63">
        <v>0</v>
      </c>
      <c r="G65" s="63">
        <v>0</v>
      </c>
      <c r="H65" s="63">
        <v>0</v>
      </c>
      <c r="I65" s="63">
        <v>0</v>
      </c>
      <c r="J65" s="63">
        <v>0</v>
      </c>
      <c r="K65" s="63">
        <v>72</v>
      </c>
      <c r="L65" s="63">
        <v>54</v>
      </c>
      <c r="M65" s="462" t="s">
        <v>570</v>
      </c>
      <c r="N65" s="462"/>
    </row>
    <row r="66" spans="1:14" ht="15" thickBot="1">
      <c r="A66" s="212">
        <v>4778</v>
      </c>
      <c r="B66" s="310" t="s">
        <v>923</v>
      </c>
      <c r="C66" s="199">
        <f t="shared" si="1"/>
        <v>1795</v>
      </c>
      <c r="D66" s="154">
        <v>179</v>
      </c>
      <c r="E66" s="154">
        <v>1616</v>
      </c>
      <c r="F66" s="154">
        <v>0</v>
      </c>
      <c r="G66" s="154">
        <v>0</v>
      </c>
      <c r="H66" s="154">
        <v>0</v>
      </c>
      <c r="I66" s="154">
        <v>0</v>
      </c>
      <c r="J66" s="154">
        <v>0</v>
      </c>
      <c r="K66" s="154">
        <v>0</v>
      </c>
      <c r="L66" s="154">
        <v>0</v>
      </c>
      <c r="M66" s="463" t="s">
        <v>924</v>
      </c>
      <c r="N66" s="463"/>
    </row>
    <row r="67" spans="1:14" ht="19.5">
      <c r="A67" s="211">
        <v>4779</v>
      </c>
      <c r="B67" s="313" t="s">
        <v>566</v>
      </c>
      <c r="C67" s="372">
        <f t="shared" si="1"/>
        <v>10056</v>
      </c>
      <c r="D67" s="63">
        <v>715</v>
      </c>
      <c r="E67" s="63">
        <v>8450</v>
      </c>
      <c r="F67" s="63">
        <v>0</v>
      </c>
      <c r="G67" s="63">
        <v>0</v>
      </c>
      <c r="H67" s="63">
        <v>1</v>
      </c>
      <c r="I67" s="63">
        <v>0</v>
      </c>
      <c r="J67" s="63">
        <v>12</v>
      </c>
      <c r="K67" s="63">
        <v>778</v>
      </c>
      <c r="L67" s="63">
        <v>100</v>
      </c>
      <c r="M67" s="462" t="s">
        <v>643</v>
      </c>
      <c r="N67" s="462"/>
    </row>
    <row r="68" spans="1:14" ht="25.15" customHeight="1">
      <c r="A68" s="473" t="s">
        <v>207</v>
      </c>
      <c r="B68" s="473"/>
      <c r="C68" s="323">
        <f t="shared" ref="C68:L68" si="2">SUM(C11:C67)</f>
        <v>1247074</v>
      </c>
      <c r="D68" s="323">
        <f t="shared" si="2"/>
        <v>97595</v>
      </c>
      <c r="E68" s="323">
        <f t="shared" si="2"/>
        <v>1039303</v>
      </c>
      <c r="F68" s="323">
        <f t="shared" si="2"/>
        <v>41822</v>
      </c>
      <c r="G68" s="323">
        <f t="shared" si="2"/>
        <v>3925</v>
      </c>
      <c r="H68" s="323">
        <f t="shared" si="2"/>
        <v>11806</v>
      </c>
      <c r="I68" s="323">
        <f t="shared" si="2"/>
        <v>3258</v>
      </c>
      <c r="J68" s="323">
        <f t="shared" si="2"/>
        <v>7697</v>
      </c>
      <c r="K68" s="323">
        <f t="shared" si="2"/>
        <v>23651</v>
      </c>
      <c r="L68" s="323">
        <f t="shared" si="2"/>
        <v>18017</v>
      </c>
      <c r="M68" s="474" t="s">
        <v>204</v>
      </c>
      <c r="N68" s="474"/>
    </row>
  </sheetData>
  <mergeCells count="90">
    <mergeCell ref="A68:B68"/>
    <mergeCell ref="M68:N68"/>
    <mergeCell ref="M55:N55"/>
    <mergeCell ref="M56:N56"/>
    <mergeCell ref="M57:N57"/>
    <mergeCell ref="M58:N58"/>
    <mergeCell ref="M59:N59"/>
    <mergeCell ref="M60:N60"/>
    <mergeCell ref="M61:N61"/>
    <mergeCell ref="M62:N62"/>
    <mergeCell ref="M63:N63"/>
    <mergeCell ref="M64:N64"/>
    <mergeCell ref="M65:N65"/>
    <mergeCell ref="M66:N66"/>
    <mergeCell ref="M67:N67"/>
    <mergeCell ref="M54:N54"/>
    <mergeCell ref="M44:N44"/>
    <mergeCell ref="M45:N45"/>
    <mergeCell ref="M46:N46"/>
    <mergeCell ref="M47:N47"/>
    <mergeCell ref="M48:N48"/>
    <mergeCell ref="M49:N49"/>
    <mergeCell ref="M50:N50"/>
    <mergeCell ref="M51:N51"/>
    <mergeCell ref="M52:N52"/>
    <mergeCell ref="M53:N53"/>
    <mergeCell ref="M43:N43"/>
    <mergeCell ref="M32:N32"/>
    <mergeCell ref="M33:N33"/>
    <mergeCell ref="M34:N34"/>
    <mergeCell ref="M35:N35"/>
    <mergeCell ref="M36:N36"/>
    <mergeCell ref="M37:N37"/>
    <mergeCell ref="M38:N38"/>
    <mergeCell ref="M39:N39"/>
    <mergeCell ref="M40:N40"/>
    <mergeCell ref="M41:N41"/>
    <mergeCell ref="M42:N42"/>
    <mergeCell ref="M31:N31"/>
    <mergeCell ref="M23:N23"/>
    <mergeCell ref="M24:N24"/>
    <mergeCell ref="M25:N25"/>
    <mergeCell ref="M26:N26"/>
    <mergeCell ref="M27:N27"/>
    <mergeCell ref="M28:N28"/>
    <mergeCell ref="M29:N29"/>
    <mergeCell ref="M30:N30"/>
    <mergeCell ref="M22:N22"/>
    <mergeCell ref="M11:N11"/>
    <mergeCell ref="M12:N12"/>
    <mergeCell ref="M13:N13"/>
    <mergeCell ref="M14:N14"/>
    <mergeCell ref="M15:N15"/>
    <mergeCell ref="M16:N16"/>
    <mergeCell ref="M17:N17"/>
    <mergeCell ref="M18:N18"/>
    <mergeCell ref="M19:N19"/>
    <mergeCell ref="M20:N20"/>
    <mergeCell ref="M21:N21"/>
    <mergeCell ref="A7:N7"/>
    <mergeCell ref="A8:B8"/>
    <mergeCell ref="C8:L8"/>
    <mergeCell ref="M8:N8"/>
    <mergeCell ref="A9:A10"/>
    <mergeCell ref="B9:B10"/>
    <mergeCell ref="M9:N10"/>
    <mergeCell ref="HO3:IB3"/>
    <mergeCell ref="IC3:IP3"/>
    <mergeCell ref="IQ3:IT3"/>
    <mergeCell ref="A4:N4"/>
    <mergeCell ref="A5:N5"/>
    <mergeCell ref="GM3:GZ3"/>
    <mergeCell ref="HA3:HN3"/>
    <mergeCell ref="A6:N6"/>
    <mergeCell ref="EI3:EV3"/>
    <mergeCell ref="EW3:FJ3"/>
    <mergeCell ref="FK3:FX3"/>
    <mergeCell ref="FY3:GL3"/>
    <mergeCell ref="BC3:BP3"/>
    <mergeCell ref="BQ3:CD3"/>
    <mergeCell ref="CE3:CR3"/>
    <mergeCell ref="CS3:DF3"/>
    <mergeCell ref="DG3:DT3"/>
    <mergeCell ref="DU3:EH3"/>
    <mergeCell ref="AO3:BB3"/>
    <mergeCell ref="A1:N1"/>
    <mergeCell ref="A2:N2"/>
    <mergeCell ref="A3:N3"/>
    <mergeCell ref="O3:Z3"/>
    <mergeCell ref="AA3:AN3"/>
  </mergeCells>
  <printOptions horizontalCentered="1"/>
  <pageMargins left="0" right="0" top="0.19685039370078741" bottom="0" header="0.31496062992125984" footer="0.31496062992125984"/>
  <pageSetup paperSize="9" scale="75" orientation="landscape" r:id="rId1"/>
  <rowBreaks count="2" manualBreakCount="2">
    <brk id="38" max="13" man="1"/>
    <brk id="64"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0"/>
  <sheetViews>
    <sheetView tabSelected="1" view="pageBreakPreview" topLeftCell="A21" zoomScale="120" zoomScaleSheetLayoutView="120" workbookViewId="0"/>
  </sheetViews>
  <sheetFormatPr defaultColWidth="9.125" defaultRowHeight="14.25"/>
  <cols>
    <col min="1" max="2" width="20.625" style="14" customWidth="1"/>
    <col min="3" max="3" width="9.375" style="7" customWidth="1"/>
    <col min="4" max="6" width="8.625" style="7" customWidth="1"/>
    <col min="7" max="7" width="11.5" style="7" customWidth="1"/>
    <col min="8" max="9" width="8.625" style="7" customWidth="1"/>
    <col min="10" max="11" width="20.5" style="7" customWidth="1"/>
    <col min="12" max="16384" width="9.125" style="7"/>
  </cols>
  <sheetData>
    <row r="1" spans="1:11" s="3" customFormat="1" ht="47.25" customHeight="1">
      <c r="A1" s="427"/>
      <c r="B1" s="427"/>
      <c r="C1" s="427"/>
      <c r="D1" s="427"/>
      <c r="E1" s="427"/>
      <c r="F1" s="427"/>
      <c r="G1" s="427"/>
      <c r="H1" s="427"/>
      <c r="I1" s="427"/>
      <c r="J1" s="427"/>
      <c r="K1" s="427"/>
    </row>
    <row r="2" spans="1:11" ht="16.5" customHeight="1">
      <c r="A2" s="428" t="s">
        <v>80</v>
      </c>
      <c r="B2" s="428"/>
      <c r="C2" s="428"/>
      <c r="D2" s="428"/>
      <c r="E2" s="428"/>
      <c r="F2" s="428"/>
      <c r="G2" s="428"/>
      <c r="H2" s="428"/>
      <c r="I2" s="428"/>
      <c r="J2" s="428"/>
      <c r="K2" s="428"/>
    </row>
    <row r="3" spans="1:11" ht="15.75" customHeight="1">
      <c r="A3" s="428" t="s">
        <v>102</v>
      </c>
      <c r="B3" s="428"/>
      <c r="C3" s="428"/>
      <c r="D3" s="428"/>
      <c r="E3" s="428"/>
      <c r="F3" s="428"/>
      <c r="G3" s="428"/>
      <c r="H3" s="428"/>
      <c r="I3" s="428"/>
      <c r="J3" s="428"/>
      <c r="K3" s="428"/>
    </row>
    <row r="4" spans="1:11" ht="15.75" customHeight="1">
      <c r="A4" s="426" t="s">
        <v>81</v>
      </c>
      <c r="B4" s="426"/>
      <c r="C4" s="426"/>
      <c r="D4" s="426"/>
      <c r="E4" s="426"/>
      <c r="F4" s="426"/>
      <c r="G4" s="426"/>
      <c r="H4" s="426"/>
      <c r="I4" s="426"/>
      <c r="J4" s="426"/>
      <c r="K4" s="426"/>
    </row>
    <row r="5" spans="1:11" ht="15.75" customHeight="1">
      <c r="A5" s="426" t="s">
        <v>82</v>
      </c>
      <c r="B5" s="426"/>
      <c r="C5" s="426"/>
      <c r="D5" s="426"/>
      <c r="E5" s="426"/>
      <c r="F5" s="426"/>
      <c r="G5" s="426"/>
      <c r="H5" s="426"/>
      <c r="I5" s="426"/>
      <c r="J5" s="426"/>
      <c r="K5" s="426"/>
    </row>
    <row r="6" spans="1:11" ht="18.75" customHeight="1">
      <c r="A6" s="292" t="s">
        <v>669</v>
      </c>
      <c r="B6" s="292"/>
      <c r="C6" s="433">
        <v>2017</v>
      </c>
      <c r="D6" s="433"/>
      <c r="E6" s="433"/>
      <c r="F6" s="433"/>
      <c r="G6" s="433"/>
      <c r="H6" s="433"/>
      <c r="I6" s="433"/>
      <c r="J6" s="64"/>
      <c r="K6" s="64" t="s">
        <v>224</v>
      </c>
    </row>
    <row r="7" spans="1:11" customFormat="1" ht="30.75" customHeight="1">
      <c r="A7" s="494" t="s">
        <v>210</v>
      </c>
      <c r="B7" s="494"/>
      <c r="C7" s="441" t="s">
        <v>84</v>
      </c>
      <c r="D7" s="441"/>
      <c r="E7" s="441" t="s">
        <v>85</v>
      </c>
      <c r="F7" s="441"/>
      <c r="G7" s="441" t="s">
        <v>86</v>
      </c>
      <c r="H7" s="441"/>
      <c r="I7" s="441"/>
      <c r="J7" s="497" t="s">
        <v>375</v>
      </c>
      <c r="K7" s="497"/>
    </row>
    <row r="8" spans="1:11" customFormat="1">
      <c r="A8" s="495"/>
      <c r="B8" s="495"/>
      <c r="C8" s="446" t="s">
        <v>87</v>
      </c>
      <c r="D8" s="446"/>
      <c r="E8" s="500" t="s">
        <v>130</v>
      </c>
      <c r="F8" s="500"/>
      <c r="G8" s="446" t="s">
        <v>88</v>
      </c>
      <c r="H8" s="446"/>
      <c r="I8" s="446"/>
      <c r="J8" s="498"/>
      <c r="K8" s="498"/>
    </row>
    <row r="9" spans="1:11" customFormat="1" ht="21" customHeight="1">
      <c r="A9" s="495"/>
      <c r="B9" s="495"/>
      <c r="C9" s="299" t="s">
        <v>89</v>
      </c>
      <c r="D9" s="299" t="s">
        <v>90</v>
      </c>
      <c r="E9" s="299" t="s">
        <v>192</v>
      </c>
      <c r="F9" s="299" t="s">
        <v>91</v>
      </c>
      <c r="G9" s="299" t="s">
        <v>204</v>
      </c>
      <c r="H9" s="299" t="s">
        <v>92</v>
      </c>
      <c r="I9" s="299" t="s">
        <v>93</v>
      </c>
      <c r="J9" s="498"/>
      <c r="K9" s="498"/>
    </row>
    <row r="10" spans="1:11" customFormat="1" ht="24.75" customHeight="1">
      <c r="A10" s="496"/>
      <c r="B10" s="496"/>
      <c r="C10" s="294" t="s">
        <v>94</v>
      </c>
      <c r="D10" s="294" t="s">
        <v>95</v>
      </c>
      <c r="E10" s="294" t="s">
        <v>96</v>
      </c>
      <c r="F10" s="294" t="s">
        <v>97</v>
      </c>
      <c r="G10" s="294" t="s">
        <v>207</v>
      </c>
      <c r="H10" s="294" t="s">
        <v>98</v>
      </c>
      <c r="I10" s="294" t="s">
        <v>99</v>
      </c>
      <c r="J10" s="499"/>
      <c r="K10" s="499"/>
    </row>
    <row r="11" spans="1:11" customFormat="1" ht="24" customHeight="1" thickBot="1">
      <c r="A11" s="501" t="s">
        <v>321</v>
      </c>
      <c r="B11" s="502"/>
      <c r="C11" s="161">
        <v>374087</v>
      </c>
      <c r="D11" s="161">
        <v>160508</v>
      </c>
      <c r="E11" s="161">
        <v>10625</v>
      </c>
      <c r="F11" s="161">
        <v>21250</v>
      </c>
      <c r="G11" s="84">
        <f t="shared" ref="G11:G27" si="0">SUM(H11:I11)</f>
        <v>316000</v>
      </c>
      <c r="H11" s="161">
        <v>0</v>
      </c>
      <c r="I11" s="161">
        <v>316000</v>
      </c>
      <c r="J11" s="503" t="s">
        <v>301</v>
      </c>
      <c r="K11" s="503"/>
    </row>
    <row r="12" spans="1:11" customFormat="1" ht="24" customHeight="1" thickBot="1">
      <c r="A12" s="504" t="s">
        <v>322</v>
      </c>
      <c r="B12" s="505"/>
      <c r="C12" s="163">
        <v>0</v>
      </c>
      <c r="D12" s="163">
        <v>47316</v>
      </c>
      <c r="E12" s="163">
        <v>0</v>
      </c>
      <c r="F12" s="163">
        <v>0</v>
      </c>
      <c r="G12" s="86">
        <f t="shared" si="0"/>
        <v>36816</v>
      </c>
      <c r="H12" s="163">
        <v>5316</v>
      </c>
      <c r="I12" s="163">
        <v>31500</v>
      </c>
      <c r="J12" s="506" t="s">
        <v>323</v>
      </c>
      <c r="K12" s="506"/>
    </row>
    <row r="13" spans="1:11" customFormat="1" ht="24" customHeight="1" thickBot="1">
      <c r="A13" s="507" t="s">
        <v>324</v>
      </c>
      <c r="B13" s="508"/>
      <c r="C13" s="161">
        <v>653777</v>
      </c>
      <c r="D13" s="161">
        <v>2122551</v>
      </c>
      <c r="E13" s="161">
        <v>445531</v>
      </c>
      <c r="F13" s="161">
        <v>326104</v>
      </c>
      <c r="G13" s="84">
        <f t="shared" si="0"/>
        <v>1003966</v>
      </c>
      <c r="H13" s="161">
        <v>701876</v>
      </c>
      <c r="I13" s="161">
        <v>302090</v>
      </c>
      <c r="J13" s="503" t="s">
        <v>304</v>
      </c>
      <c r="K13" s="503"/>
    </row>
    <row r="14" spans="1:11" customFormat="1" ht="30" customHeight="1" thickBot="1">
      <c r="A14" s="504" t="s">
        <v>325</v>
      </c>
      <c r="B14" s="505"/>
      <c r="C14" s="163">
        <v>3605218</v>
      </c>
      <c r="D14" s="163">
        <v>806237</v>
      </c>
      <c r="E14" s="163">
        <v>168174</v>
      </c>
      <c r="F14" s="163">
        <v>97438</v>
      </c>
      <c r="G14" s="86">
        <f t="shared" si="0"/>
        <v>3430070</v>
      </c>
      <c r="H14" s="163">
        <v>381320</v>
      </c>
      <c r="I14" s="163">
        <v>3048750</v>
      </c>
      <c r="J14" s="506" t="s">
        <v>469</v>
      </c>
      <c r="K14" s="506"/>
    </row>
    <row r="15" spans="1:11" customFormat="1" ht="24" customHeight="1" thickBot="1">
      <c r="A15" s="507" t="s">
        <v>326</v>
      </c>
      <c r="B15" s="508"/>
      <c r="C15" s="161">
        <v>0</v>
      </c>
      <c r="D15" s="161">
        <v>50594</v>
      </c>
      <c r="E15" s="161">
        <v>10651</v>
      </c>
      <c r="F15" s="161">
        <v>3994</v>
      </c>
      <c r="G15" s="84">
        <f t="shared" si="0"/>
        <v>15977</v>
      </c>
      <c r="H15" s="161">
        <v>15977</v>
      </c>
      <c r="I15" s="161">
        <v>0</v>
      </c>
      <c r="J15" s="503" t="s">
        <v>327</v>
      </c>
      <c r="K15" s="503"/>
    </row>
    <row r="16" spans="1:11" customFormat="1" ht="24" customHeight="1" thickBot="1">
      <c r="A16" s="504" t="s">
        <v>328</v>
      </c>
      <c r="B16" s="505"/>
      <c r="C16" s="163">
        <v>3324534</v>
      </c>
      <c r="D16" s="163">
        <v>175556</v>
      </c>
      <c r="E16" s="163">
        <v>1052225</v>
      </c>
      <c r="F16" s="163">
        <v>854249</v>
      </c>
      <c r="G16" s="86">
        <f t="shared" si="0"/>
        <v>1981063</v>
      </c>
      <c r="H16" s="163">
        <v>1666479</v>
      </c>
      <c r="I16" s="163">
        <v>314584</v>
      </c>
      <c r="J16" s="506" t="s">
        <v>329</v>
      </c>
      <c r="K16" s="506"/>
    </row>
    <row r="17" spans="1:11" customFormat="1" ht="24" customHeight="1" thickBot="1">
      <c r="A17" s="507" t="s">
        <v>330</v>
      </c>
      <c r="B17" s="508"/>
      <c r="C17" s="161">
        <v>33255</v>
      </c>
      <c r="D17" s="161">
        <v>0</v>
      </c>
      <c r="E17" s="161">
        <v>3541</v>
      </c>
      <c r="F17" s="161">
        <v>3214</v>
      </c>
      <c r="G17" s="84">
        <f t="shared" si="0"/>
        <v>20097</v>
      </c>
      <c r="H17" s="161">
        <v>18192</v>
      </c>
      <c r="I17" s="161">
        <v>1905</v>
      </c>
      <c r="J17" s="503" t="s">
        <v>331</v>
      </c>
      <c r="K17" s="503"/>
    </row>
    <row r="18" spans="1:11" customFormat="1" ht="24" customHeight="1" thickBot="1">
      <c r="A18" s="504" t="s">
        <v>332</v>
      </c>
      <c r="B18" s="505"/>
      <c r="C18" s="163">
        <v>64795</v>
      </c>
      <c r="D18" s="163">
        <v>0</v>
      </c>
      <c r="E18" s="163">
        <v>58</v>
      </c>
      <c r="F18" s="163">
        <v>58</v>
      </c>
      <c r="G18" s="86">
        <f t="shared" si="0"/>
        <v>33396</v>
      </c>
      <c r="H18" s="163">
        <v>0</v>
      </c>
      <c r="I18" s="163">
        <v>33396</v>
      </c>
      <c r="J18" s="506" t="s">
        <v>303</v>
      </c>
      <c r="K18" s="506"/>
    </row>
    <row r="19" spans="1:11" customFormat="1" ht="24" customHeight="1" thickBot="1">
      <c r="A19" s="507" t="s">
        <v>333</v>
      </c>
      <c r="B19" s="508"/>
      <c r="C19" s="161">
        <v>290157</v>
      </c>
      <c r="D19" s="161">
        <v>112658</v>
      </c>
      <c r="E19" s="161">
        <v>53437</v>
      </c>
      <c r="F19" s="161">
        <v>29560</v>
      </c>
      <c r="G19" s="84">
        <f t="shared" si="0"/>
        <v>213966</v>
      </c>
      <c r="H19" s="161">
        <v>61875</v>
      </c>
      <c r="I19" s="161">
        <v>152091</v>
      </c>
      <c r="J19" s="503" t="s">
        <v>334</v>
      </c>
      <c r="K19" s="503"/>
    </row>
    <row r="20" spans="1:11" customFormat="1" ht="30" customHeight="1" thickBot="1">
      <c r="A20" s="504" t="s">
        <v>335</v>
      </c>
      <c r="B20" s="505"/>
      <c r="C20" s="163">
        <v>0</v>
      </c>
      <c r="D20" s="163">
        <v>24806</v>
      </c>
      <c r="E20" s="163">
        <v>3544</v>
      </c>
      <c r="F20" s="163">
        <v>0</v>
      </c>
      <c r="G20" s="86">
        <f t="shared" si="0"/>
        <v>0</v>
      </c>
      <c r="H20" s="163">
        <v>0</v>
      </c>
      <c r="I20" s="163">
        <v>0</v>
      </c>
      <c r="J20" s="506" t="s">
        <v>336</v>
      </c>
      <c r="K20" s="506"/>
    </row>
    <row r="21" spans="1:11" customFormat="1" ht="30" customHeight="1" thickBot="1">
      <c r="A21" s="507" t="s">
        <v>337</v>
      </c>
      <c r="B21" s="508"/>
      <c r="C21" s="161">
        <v>113470</v>
      </c>
      <c r="D21" s="161">
        <v>15977</v>
      </c>
      <c r="E21" s="161">
        <v>33440</v>
      </c>
      <c r="F21" s="161">
        <v>77</v>
      </c>
      <c r="G21" s="84">
        <f t="shared" si="0"/>
        <v>64448</v>
      </c>
      <c r="H21" s="161">
        <v>29291</v>
      </c>
      <c r="I21" s="161">
        <v>35157</v>
      </c>
      <c r="J21" s="503" t="s">
        <v>302</v>
      </c>
      <c r="K21" s="503"/>
    </row>
    <row r="22" spans="1:11" customFormat="1" ht="30" customHeight="1" thickBot="1">
      <c r="A22" s="504" t="s">
        <v>338</v>
      </c>
      <c r="B22" s="505"/>
      <c r="C22" s="163">
        <v>134673</v>
      </c>
      <c r="D22" s="163">
        <v>9065</v>
      </c>
      <c r="E22" s="163">
        <v>6902</v>
      </c>
      <c r="F22" s="163">
        <v>7042</v>
      </c>
      <c r="G22" s="86">
        <f t="shared" si="0"/>
        <v>83396</v>
      </c>
      <c r="H22" s="163">
        <v>26273</v>
      </c>
      <c r="I22" s="163">
        <v>57123</v>
      </c>
      <c r="J22" s="506" t="s">
        <v>339</v>
      </c>
      <c r="K22" s="506"/>
    </row>
    <row r="23" spans="1:11" customFormat="1" ht="30" customHeight="1" thickBot="1">
      <c r="A23" s="507" t="s">
        <v>340</v>
      </c>
      <c r="B23" s="508"/>
      <c r="C23" s="161">
        <v>1876342</v>
      </c>
      <c r="D23" s="161">
        <v>609</v>
      </c>
      <c r="E23" s="161">
        <v>1193239</v>
      </c>
      <c r="F23" s="161">
        <v>1171895</v>
      </c>
      <c r="G23" s="84">
        <f t="shared" si="0"/>
        <v>1104613</v>
      </c>
      <c r="H23" s="161">
        <v>540317</v>
      </c>
      <c r="I23" s="161">
        <v>564296</v>
      </c>
      <c r="J23" s="503" t="s">
        <v>341</v>
      </c>
      <c r="K23" s="503"/>
    </row>
    <row r="24" spans="1:11" customFormat="1" ht="24" customHeight="1" thickBot="1">
      <c r="A24" s="504" t="s">
        <v>344</v>
      </c>
      <c r="B24" s="505"/>
      <c r="C24" s="163">
        <v>118766</v>
      </c>
      <c r="D24" s="163">
        <v>46196</v>
      </c>
      <c r="E24" s="163">
        <v>16076</v>
      </c>
      <c r="F24" s="163">
        <v>15018</v>
      </c>
      <c r="G24" s="86">
        <f t="shared" si="0"/>
        <v>104921</v>
      </c>
      <c r="H24" s="163">
        <v>35132</v>
      </c>
      <c r="I24" s="163">
        <v>69789</v>
      </c>
      <c r="J24" s="506" t="s">
        <v>345</v>
      </c>
      <c r="K24" s="506"/>
    </row>
    <row r="25" spans="1:11" customFormat="1" ht="30" customHeight="1" thickBot="1">
      <c r="A25" s="507" t="s">
        <v>346</v>
      </c>
      <c r="B25" s="508"/>
      <c r="C25" s="161">
        <v>459861</v>
      </c>
      <c r="D25" s="161">
        <v>31985</v>
      </c>
      <c r="E25" s="161">
        <v>81352</v>
      </c>
      <c r="F25" s="161">
        <v>50719</v>
      </c>
      <c r="G25" s="84">
        <f t="shared" si="0"/>
        <v>301025</v>
      </c>
      <c r="H25" s="161">
        <v>42872</v>
      </c>
      <c r="I25" s="161">
        <v>258153</v>
      </c>
      <c r="J25" s="503" t="s">
        <v>347</v>
      </c>
      <c r="K25" s="503"/>
    </row>
    <row r="26" spans="1:11" customFormat="1" ht="28.9" customHeight="1" thickBot="1">
      <c r="A26" s="504" t="s">
        <v>348</v>
      </c>
      <c r="B26" s="505"/>
      <c r="C26" s="340">
        <v>1099964</v>
      </c>
      <c r="D26" s="340">
        <v>1030</v>
      </c>
      <c r="E26" s="340">
        <v>366411</v>
      </c>
      <c r="F26" s="340">
        <v>13815</v>
      </c>
      <c r="G26" s="282">
        <f t="shared" si="0"/>
        <v>214634</v>
      </c>
      <c r="H26" s="340">
        <v>117670</v>
      </c>
      <c r="I26" s="340">
        <v>96964</v>
      </c>
      <c r="J26" s="509" t="s">
        <v>966</v>
      </c>
      <c r="K26" s="509"/>
    </row>
    <row r="27" spans="1:11" customFormat="1" ht="30" customHeight="1">
      <c r="A27" s="510" t="s">
        <v>349</v>
      </c>
      <c r="B27" s="511"/>
      <c r="C27" s="272">
        <v>592257</v>
      </c>
      <c r="D27" s="272">
        <v>276717</v>
      </c>
      <c r="E27" s="272">
        <v>84017</v>
      </c>
      <c r="F27" s="272">
        <v>80834</v>
      </c>
      <c r="G27" s="105">
        <f t="shared" si="0"/>
        <v>386338</v>
      </c>
      <c r="H27" s="272">
        <v>218880</v>
      </c>
      <c r="I27" s="272">
        <v>167458</v>
      </c>
      <c r="J27" s="512" t="s">
        <v>350</v>
      </c>
      <c r="K27" s="512"/>
    </row>
    <row r="28" spans="1:11" customFormat="1" ht="33.75" customHeight="1">
      <c r="A28" s="473" t="s">
        <v>207</v>
      </c>
      <c r="B28" s="473"/>
      <c r="C28" s="98">
        <f t="shared" ref="C28:I28" si="1">SUM(C11:C27)</f>
        <v>12741156</v>
      </c>
      <c r="D28" s="98">
        <f t="shared" si="1"/>
        <v>3881805</v>
      </c>
      <c r="E28" s="98">
        <f t="shared" si="1"/>
        <v>3529223</v>
      </c>
      <c r="F28" s="98">
        <f t="shared" si="1"/>
        <v>2675267</v>
      </c>
      <c r="G28" s="105">
        <f t="shared" si="1"/>
        <v>9310726</v>
      </c>
      <c r="H28" s="98">
        <f t="shared" si="1"/>
        <v>3861470</v>
      </c>
      <c r="I28" s="98">
        <f t="shared" si="1"/>
        <v>5449256</v>
      </c>
      <c r="J28" s="341" t="s">
        <v>204</v>
      </c>
      <c r="K28" s="342"/>
    </row>
    <row r="30" spans="1:11">
      <c r="B30" s="7"/>
      <c r="C30" s="377"/>
      <c r="D30" s="377"/>
      <c r="E30" s="377"/>
      <c r="F30" s="377"/>
      <c r="G30" s="377"/>
      <c r="H30" s="377"/>
      <c r="I30" s="377"/>
    </row>
  </sheetData>
  <mergeCells count="49">
    <mergeCell ref="A26:B26"/>
    <mergeCell ref="J26:K26"/>
    <mergeCell ref="A28:B28"/>
    <mergeCell ref="A23:B23"/>
    <mergeCell ref="J23:K23"/>
    <mergeCell ref="A24:B24"/>
    <mergeCell ref="J24:K24"/>
    <mergeCell ref="A25:B25"/>
    <mergeCell ref="J25:K25"/>
    <mergeCell ref="A27:B27"/>
    <mergeCell ref="J27:K27"/>
    <mergeCell ref="A20:B20"/>
    <mergeCell ref="J20:K20"/>
    <mergeCell ref="A21:B21"/>
    <mergeCell ref="J21:K21"/>
    <mergeCell ref="A22:B22"/>
    <mergeCell ref="J22:K22"/>
    <mergeCell ref="A17:B17"/>
    <mergeCell ref="J17:K17"/>
    <mergeCell ref="A18:B18"/>
    <mergeCell ref="J18:K18"/>
    <mergeCell ref="A19:B19"/>
    <mergeCell ref="J19:K19"/>
    <mergeCell ref="A14:B14"/>
    <mergeCell ref="J14:K14"/>
    <mergeCell ref="A15:B15"/>
    <mergeCell ref="J15:K15"/>
    <mergeCell ref="A16:B16"/>
    <mergeCell ref="J16:K16"/>
    <mergeCell ref="A11:B11"/>
    <mergeCell ref="J11:K11"/>
    <mergeCell ref="A12:B12"/>
    <mergeCell ref="J12:K12"/>
    <mergeCell ref="A13:B13"/>
    <mergeCell ref="J13:K13"/>
    <mergeCell ref="C6:I6"/>
    <mergeCell ref="A1:K1"/>
    <mergeCell ref="A2:K2"/>
    <mergeCell ref="A3:K3"/>
    <mergeCell ref="A4:K4"/>
    <mergeCell ref="A5:K5"/>
    <mergeCell ref="A7:B10"/>
    <mergeCell ref="C7:D7"/>
    <mergeCell ref="E7:F7"/>
    <mergeCell ref="G7:I7"/>
    <mergeCell ref="J7:K10"/>
    <mergeCell ref="C8:D8"/>
    <mergeCell ref="E8:F8"/>
    <mergeCell ref="G8:I8"/>
  </mergeCells>
  <printOptions horizontalCentered="1" verticalCentered="1"/>
  <pageMargins left="0" right="0" top="0" bottom="0" header="0.3" footer="0.3"/>
  <pageSetup paperSize="9" scale="8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0"/>
  <sheetViews>
    <sheetView tabSelected="1" view="pageBreakPreview" topLeftCell="A6" zoomScale="120" zoomScaleSheetLayoutView="120" workbookViewId="0"/>
  </sheetViews>
  <sheetFormatPr defaultColWidth="9.125" defaultRowHeight="14.25"/>
  <cols>
    <col min="1" max="1" width="7.625" style="149" customWidth="1"/>
    <col min="2" max="2" width="20.625" style="82" customWidth="1"/>
    <col min="3" max="11" width="9.625" style="82" customWidth="1"/>
    <col min="12" max="12" width="20.625" style="82" customWidth="1"/>
    <col min="13" max="13" width="7.625" style="82" customWidth="1"/>
    <col min="14" max="16384" width="9.125" style="82"/>
  </cols>
  <sheetData>
    <row r="1" spans="1:14" s="147" customFormat="1" ht="47.25" customHeight="1">
      <c r="A1" s="514"/>
      <c r="B1" s="514"/>
      <c r="C1" s="514"/>
      <c r="D1" s="514"/>
      <c r="E1" s="514"/>
      <c r="F1" s="514"/>
      <c r="G1" s="514"/>
      <c r="H1" s="514"/>
      <c r="I1" s="514"/>
      <c r="J1" s="514"/>
      <c r="K1" s="514"/>
      <c r="L1" s="514"/>
      <c r="M1" s="514"/>
      <c r="N1" s="514"/>
    </row>
    <row r="2" spans="1:14" ht="18" customHeight="1">
      <c r="A2" s="515" t="s">
        <v>388</v>
      </c>
      <c r="B2" s="515"/>
      <c r="C2" s="515"/>
      <c r="D2" s="515"/>
      <c r="E2" s="515"/>
      <c r="F2" s="515"/>
      <c r="G2" s="515"/>
      <c r="H2" s="515"/>
      <c r="I2" s="515"/>
      <c r="J2" s="515"/>
      <c r="K2" s="515"/>
      <c r="L2" s="515"/>
      <c r="M2" s="515"/>
    </row>
    <row r="3" spans="1:14" ht="18" customHeight="1">
      <c r="A3" s="515" t="s">
        <v>102</v>
      </c>
      <c r="B3" s="515"/>
      <c r="C3" s="515"/>
      <c r="D3" s="515"/>
      <c r="E3" s="515"/>
      <c r="F3" s="515"/>
      <c r="G3" s="515"/>
      <c r="H3" s="515"/>
      <c r="I3" s="515"/>
      <c r="J3" s="515"/>
      <c r="K3" s="515"/>
      <c r="L3" s="515"/>
      <c r="M3" s="515"/>
    </row>
    <row r="4" spans="1:14" ht="18" customHeight="1">
      <c r="A4" s="515" t="s">
        <v>654</v>
      </c>
      <c r="B4" s="515"/>
      <c r="C4" s="515"/>
      <c r="D4" s="515"/>
      <c r="E4" s="515"/>
      <c r="F4" s="515"/>
      <c r="G4" s="515"/>
      <c r="H4" s="515"/>
      <c r="I4" s="515"/>
      <c r="J4" s="515"/>
      <c r="K4" s="515"/>
      <c r="L4" s="515"/>
      <c r="M4" s="515"/>
    </row>
    <row r="5" spans="1:14" ht="15.75" customHeight="1">
      <c r="A5" s="513" t="s">
        <v>389</v>
      </c>
      <c r="B5" s="513"/>
      <c r="C5" s="513"/>
      <c r="D5" s="513"/>
      <c r="E5" s="513"/>
      <c r="F5" s="513"/>
      <c r="G5" s="513"/>
      <c r="H5" s="513"/>
      <c r="I5" s="513"/>
      <c r="J5" s="513"/>
      <c r="K5" s="513"/>
      <c r="L5" s="513"/>
      <c r="M5" s="513"/>
    </row>
    <row r="6" spans="1:14" ht="15.75" customHeight="1">
      <c r="A6" s="513" t="s">
        <v>416</v>
      </c>
      <c r="B6" s="513"/>
      <c r="C6" s="513"/>
      <c r="D6" s="513"/>
      <c r="E6" s="513"/>
      <c r="F6" s="513"/>
      <c r="G6" s="513"/>
      <c r="H6" s="513"/>
      <c r="I6" s="513"/>
      <c r="J6" s="513"/>
      <c r="K6" s="513"/>
      <c r="L6" s="513"/>
      <c r="M6" s="513"/>
    </row>
    <row r="7" spans="1:14" ht="15.75" customHeight="1">
      <c r="A7" s="513" t="s">
        <v>655</v>
      </c>
      <c r="B7" s="513"/>
      <c r="C7" s="513"/>
      <c r="D7" s="513"/>
      <c r="E7" s="513"/>
      <c r="F7" s="513"/>
      <c r="G7" s="513"/>
      <c r="H7" s="513"/>
      <c r="I7" s="513"/>
      <c r="J7" s="513"/>
      <c r="K7" s="513"/>
      <c r="L7" s="513"/>
      <c r="M7" s="513"/>
    </row>
    <row r="8" spans="1:14" ht="16.5" customHeight="1">
      <c r="A8" s="516" t="s">
        <v>670</v>
      </c>
      <c r="B8" s="516"/>
      <c r="C8" s="517">
        <v>2017</v>
      </c>
      <c r="D8" s="517"/>
      <c r="E8" s="517"/>
      <c r="F8" s="517"/>
      <c r="G8" s="517"/>
      <c r="H8" s="517"/>
      <c r="I8" s="517"/>
      <c r="J8" s="517"/>
      <c r="K8" s="517"/>
      <c r="L8" s="518" t="s">
        <v>47</v>
      </c>
      <c r="M8" s="518"/>
    </row>
    <row r="9" spans="1:14" s="148" customFormat="1" ht="21.75" customHeight="1">
      <c r="A9" s="519" t="s">
        <v>464</v>
      </c>
      <c r="B9" s="522" t="s">
        <v>210</v>
      </c>
      <c r="C9" s="525" t="s">
        <v>370</v>
      </c>
      <c r="D9" s="525" t="s">
        <v>371</v>
      </c>
      <c r="E9" s="525" t="s">
        <v>372</v>
      </c>
      <c r="F9" s="525" t="s">
        <v>373</v>
      </c>
      <c r="G9" s="525"/>
      <c r="H9" s="525"/>
      <c r="I9" s="525" t="s">
        <v>374</v>
      </c>
      <c r="J9" s="525"/>
      <c r="K9" s="525"/>
      <c r="L9" s="529" t="s">
        <v>375</v>
      </c>
      <c r="M9" s="529"/>
    </row>
    <row r="10" spans="1:14" s="148" customFormat="1" ht="21.75" customHeight="1">
      <c r="A10" s="520"/>
      <c r="B10" s="523"/>
      <c r="C10" s="526"/>
      <c r="D10" s="526"/>
      <c r="E10" s="526"/>
      <c r="F10" s="532" t="s">
        <v>376</v>
      </c>
      <c r="G10" s="532"/>
      <c r="H10" s="532"/>
      <c r="I10" s="532" t="s">
        <v>377</v>
      </c>
      <c r="J10" s="532"/>
      <c r="K10" s="532"/>
      <c r="L10" s="530"/>
      <c r="M10" s="530"/>
    </row>
    <row r="11" spans="1:14" s="148" customFormat="1" ht="21.75" customHeight="1">
      <c r="A11" s="520"/>
      <c r="B11" s="523"/>
      <c r="C11" s="533" t="s">
        <v>378</v>
      </c>
      <c r="D11" s="533" t="s">
        <v>127</v>
      </c>
      <c r="E11" s="533" t="s">
        <v>379</v>
      </c>
      <c r="F11" s="300" t="s">
        <v>204</v>
      </c>
      <c r="G11" s="300" t="s">
        <v>380</v>
      </c>
      <c r="H11" s="300" t="s">
        <v>381</v>
      </c>
      <c r="I11" s="300" t="s">
        <v>204</v>
      </c>
      <c r="J11" s="300" t="s">
        <v>382</v>
      </c>
      <c r="K11" s="300" t="s">
        <v>383</v>
      </c>
      <c r="L11" s="530"/>
      <c r="M11" s="530"/>
    </row>
    <row r="12" spans="1:14" s="148" customFormat="1" ht="21.75" customHeight="1">
      <c r="A12" s="521"/>
      <c r="B12" s="524"/>
      <c r="C12" s="534"/>
      <c r="D12" s="534"/>
      <c r="E12" s="534"/>
      <c r="F12" s="293" t="s">
        <v>207</v>
      </c>
      <c r="G12" s="293" t="s">
        <v>384</v>
      </c>
      <c r="H12" s="293" t="s">
        <v>385</v>
      </c>
      <c r="I12" s="293" t="s">
        <v>207</v>
      </c>
      <c r="J12" s="293" t="s">
        <v>386</v>
      </c>
      <c r="K12" s="293" t="s">
        <v>387</v>
      </c>
      <c r="L12" s="531"/>
      <c r="M12" s="531"/>
    </row>
    <row r="13" spans="1:14" s="148" customFormat="1" ht="58.5" customHeight="1" thickBot="1">
      <c r="A13" s="54">
        <v>45</v>
      </c>
      <c r="B13" s="58" t="s">
        <v>533</v>
      </c>
      <c r="C13" s="91">
        <f>E13-D13</f>
        <v>363352</v>
      </c>
      <c r="D13" s="74">
        <v>2138</v>
      </c>
      <c r="E13" s="91">
        <f>SUM(I13-F13)</f>
        <v>365490</v>
      </c>
      <c r="F13" s="91">
        <f>SUM(G13:H13)</f>
        <v>84965</v>
      </c>
      <c r="G13" s="74">
        <v>76056</v>
      </c>
      <c r="H13" s="74">
        <v>8909</v>
      </c>
      <c r="I13" s="91">
        <f>SUM(J13:K13)</f>
        <v>450455</v>
      </c>
      <c r="J13" s="74">
        <v>68056</v>
      </c>
      <c r="K13" s="74">
        <v>382399</v>
      </c>
      <c r="L13" s="447" t="s">
        <v>538</v>
      </c>
      <c r="M13" s="447"/>
    </row>
    <row r="14" spans="1:14" s="148" customFormat="1" ht="58.5" customHeight="1" thickTop="1" thickBot="1">
      <c r="A14" s="56">
        <v>46</v>
      </c>
      <c r="B14" s="59" t="s">
        <v>534</v>
      </c>
      <c r="C14" s="92">
        <f>E14-D14</f>
        <v>1655166</v>
      </c>
      <c r="D14" s="75">
        <v>3657</v>
      </c>
      <c r="E14" s="92">
        <f t="shared" ref="E14:E15" si="0">SUM(I14-F14)</f>
        <v>1658823</v>
      </c>
      <c r="F14" s="92">
        <f>SUM(G14:H14)</f>
        <v>82136</v>
      </c>
      <c r="G14" s="75">
        <v>69264</v>
      </c>
      <c r="H14" s="75">
        <v>12872</v>
      </c>
      <c r="I14" s="92">
        <f>SUM(J14:K14)</f>
        <v>1740959</v>
      </c>
      <c r="J14" s="75">
        <v>6204</v>
      </c>
      <c r="K14" s="75">
        <v>1734755</v>
      </c>
      <c r="L14" s="425" t="s">
        <v>537</v>
      </c>
      <c r="M14" s="425"/>
    </row>
    <row r="15" spans="1:14" s="148" customFormat="1" ht="58.5" customHeight="1" thickTop="1">
      <c r="A15" s="55">
        <v>47</v>
      </c>
      <c r="B15" s="67" t="s">
        <v>535</v>
      </c>
      <c r="C15" s="216">
        <f>E15-D15</f>
        <v>5357878</v>
      </c>
      <c r="D15" s="217">
        <v>106528</v>
      </c>
      <c r="E15" s="216">
        <f t="shared" si="0"/>
        <v>5464406</v>
      </c>
      <c r="F15" s="216">
        <f>SUM(G15:H15)</f>
        <v>1273959</v>
      </c>
      <c r="G15" s="217">
        <v>1101746</v>
      </c>
      <c r="H15" s="217">
        <v>172213</v>
      </c>
      <c r="I15" s="216">
        <f>SUM(J15:K15)</f>
        <v>6738365</v>
      </c>
      <c r="J15" s="217">
        <v>689325</v>
      </c>
      <c r="K15" s="217">
        <v>6049040</v>
      </c>
      <c r="L15" s="429" t="s">
        <v>536</v>
      </c>
      <c r="M15" s="429"/>
    </row>
    <row r="16" spans="1:14" s="148" customFormat="1" ht="58.5" customHeight="1">
      <c r="A16" s="535" t="s">
        <v>207</v>
      </c>
      <c r="B16" s="535"/>
      <c r="C16" s="93">
        <f>E16-D16</f>
        <v>7376396</v>
      </c>
      <c r="D16" s="93">
        <f t="shared" ref="D16:K16" si="1">SUM(D13:D15)</f>
        <v>112323</v>
      </c>
      <c r="E16" s="93">
        <f t="shared" si="1"/>
        <v>7488719</v>
      </c>
      <c r="F16" s="93">
        <f t="shared" si="1"/>
        <v>1441060</v>
      </c>
      <c r="G16" s="93">
        <f t="shared" si="1"/>
        <v>1247066</v>
      </c>
      <c r="H16" s="93">
        <f t="shared" si="1"/>
        <v>193994</v>
      </c>
      <c r="I16" s="93">
        <f t="shared" si="1"/>
        <v>8929779</v>
      </c>
      <c r="J16" s="93">
        <f t="shared" si="1"/>
        <v>763585</v>
      </c>
      <c r="K16" s="93">
        <f t="shared" si="1"/>
        <v>8166194</v>
      </c>
      <c r="L16" s="536" t="s">
        <v>204</v>
      </c>
      <c r="M16" s="536"/>
    </row>
    <row r="17" spans="1:13" ht="15" customHeight="1">
      <c r="A17" s="527"/>
      <c r="B17" s="527"/>
      <c r="C17" s="527"/>
      <c r="D17" s="527"/>
      <c r="E17" s="527"/>
      <c r="F17" s="527"/>
      <c r="H17" s="528"/>
      <c r="I17" s="528"/>
      <c r="J17" s="528"/>
      <c r="K17" s="528"/>
      <c r="L17" s="528"/>
      <c r="M17" s="528"/>
    </row>
    <row r="19" spans="1:13">
      <c r="F19" s="180"/>
    </row>
    <row r="20" spans="1:13">
      <c r="C20" s="180"/>
    </row>
  </sheetData>
  <mergeCells count="30">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 ref="A7:M7"/>
    <mergeCell ref="A8:B8"/>
    <mergeCell ref="C8:K8"/>
    <mergeCell ref="L8:M8"/>
    <mergeCell ref="A9:A12"/>
    <mergeCell ref="B9:B12"/>
    <mergeCell ref="C9:C10"/>
    <mergeCell ref="D9:D10"/>
    <mergeCell ref="E9:E10"/>
    <mergeCell ref="F9:H9"/>
    <mergeCell ref="A6:M6"/>
    <mergeCell ref="A1:N1"/>
    <mergeCell ref="A2:M2"/>
    <mergeCell ref="A3:M3"/>
    <mergeCell ref="A4:M4"/>
    <mergeCell ref="A5:M5"/>
  </mergeCells>
  <printOptions horizontalCentered="1" verticalCentered="1"/>
  <pageMargins left="0" right="0" top="0"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70"/>
  <sheetViews>
    <sheetView tabSelected="1" view="pageBreakPreview" topLeftCell="A17" zoomScale="110" zoomScaleSheetLayoutView="110" workbookViewId="0"/>
  </sheetViews>
  <sheetFormatPr defaultColWidth="9.125" defaultRowHeight="14.25"/>
  <cols>
    <col min="1" max="1" width="5.75" style="14" customWidth="1"/>
    <col min="2" max="2" width="40.75" style="7" customWidth="1"/>
    <col min="3" max="11" width="8.75" style="7" customWidth="1"/>
    <col min="12" max="12" width="40.75" style="7" customWidth="1"/>
    <col min="13" max="13" width="5.75" style="7" customWidth="1"/>
    <col min="14" max="16384" width="9.125" style="7"/>
  </cols>
  <sheetData>
    <row r="1" spans="1:14" s="3" customFormat="1" ht="47.25" customHeight="1">
      <c r="A1" s="427"/>
      <c r="B1" s="427"/>
      <c r="C1" s="427"/>
      <c r="D1" s="427"/>
      <c r="E1" s="427"/>
      <c r="F1" s="427"/>
      <c r="G1" s="427"/>
      <c r="H1" s="427"/>
      <c r="I1" s="427"/>
      <c r="J1" s="427"/>
      <c r="K1" s="427"/>
      <c r="L1" s="427"/>
      <c r="M1" s="427"/>
      <c r="N1" s="427"/>
    </row>
    <row r="2" spans="1:14" ht="18" customHeight="1">
      <c r="A2" s="428" t="s">
        <v>388</v>
      </c>
      <c r="B2" s="428"/>
      <c r="C2" s="428"/>
      <c r="D2" s="428"/>
      <c r="E2" s="428"/>
      <c r="F2" s="428"/>
      <c r="G2" s="428"/>
      <c r="H2" s="428"/>
      <c r="I2" s="428"/>
      <c r="J2" s="428"/>
      <c r="K2" s="428"/>
      <c r="L2" s="428"/>
      <c r="M2" s="428"/>
    </row>
    <row r="3" spans="1:14" ht="18" customHeight="1">
      <c r="A3" s="428" t="s">
        <v>102</v>
      </c>
      <c r="B3" s="428"/>
      <c r="C3" s="428"/>
      <c r="D3" s="428"/>
      <c r="E3" s="428"/>
      <c r="F3" s="428"/>
      <c r="G3" s="428"/>
      <c r="H3" s="428"/>
      <c r="I3" s="428"/>
      <c r="J3" s="428"/>
      <c r="K3" s="428"/>
      <c r="L3" s="428"/>
      <c r="M3" s="428"/>
    </row>
    <row r="4" spans="1:14" ht="18" customHeight="1">
      <c r="A4" s="428" t="s">
        <v>656</v>
      </c>
      <c r="B4" s="428"/>
      <c r="C4" s="428"/>
      <c r="D4" s="428"/>
      <c r="E4" s="428"/>
      <c r="F4" s="428"/>
      <c r="G4" s="428"/>
      <c r="H4" s="428"/>
      <c r="I4" s="428"/>
      <c r="J4" s="428"/>
      <c r="K4" s="428"/>
      <c r="L4" s="428"/>
      <c r="M4" s="428"/>
    </row>
    <row r="5" spans="1:14" ht="15.75" customHeight="1">
      <c r="A5" s="426" t="s">
        <v>389</v>
      </c>
      <c r="B5" s="426"/>
      <c r="C5" s="426"/>
      <c r="D5" s="426"/>
      <c r="E5" s="426"/>
      <c r="F5" s="426"/>
      <c r="G5" s="426"/>
      <c r="H5" s="426"/>
      <c r="I5" s="426"/>
      <c r="J5" s="426"/>
      <c r="K5" s="426"/>
      <c r="L5" s="426"/>
      <c r="M5" s="426"/>
    </row>
    <row r="6" spans="1:14" ht="15.75" customHeight="1">
      <c r="A6" s="426" t="s">
        <v>425</v>
      </c>
      <c r="B6" s="426"/>
      <c r="C6" s="426"/>
      <c r="D6" s="426"/>
      <c r="E6" s="426"/>
      <c r="F6" s="426"/>
      <c r="G6" s="426"/>
      <c r="H6" s="426"/>
      <c r="I6" s="426"/>
      <c r="J6" s="426"/>
      <c r="K6" s="426"/>
      <c r="L6" s="426"/>
      <c r="M6" s="426"/>
    </row>
    <row r="7" spans="1:14" ht="15.75" customHeight="1">
      <c r="A7" s="426" t="s">
        <v>657</v>
      </c>
      <c r="B7" s="426"/>
      <c r="C7" s="426"/>
      <c r="D7" s="426"/>
      <c r="E7" s="426"/>
      <c r="F7" s="426"/>
      <c r="G7" s="426"/>
      <c r="H7" s="426"/>
      <c r="I7" s="426"/>
      <c r="J7" s="426"/>
      <c r="K7" s="426"/>
      <c r="L7" s="426"/>
      <c r="M7" s="426"/>
    </row>
    <row r="8" spans="1:14" ht="23.25" customHeight="1">
      <c r="A8" s="432" t="s">
        <v>671</v>
      </c>
      <c r="B8" s="432"/>
      <c r="C8" s="433">
        <v>2017</v>
      </c>
      <c r="D8" s="433"/>
      <c r="E8" s="433"/>
      <c r="F8" s="433"/>
      <c r="G8" s="433"/>
      <c r="H8" s="433"/>
      <c r="I8" s="433"/>
      <c r="J8" s="433"/>
      <c r="K8" s="433"/>
      <c r="L8" s="434" t="s">
        <v>48</v>
      </c>
      <c r="M8" s="434"/>
    </row>
    <row r="9" spans="1:14" s="5" customFormat="1" ht="21.75" customHeight="1">
      <c r="A9" s="537" t="s">
        <v>445</v>
      </c>
      <c r="B9" s="540" t="s">
        <v>210</v>
      </c>
      <c r="C9" s="525" t="s">
        <v>370</v>
      </c>
      <c r="D9" s="525" t="s">
        <v>371</v>
      </c>
      <c r="E9" s="525" t="s">
        <v>372</v>
      </c>
      <c r="F9" s="525" t="s">
        <v>373</v>
      </c>
      <c r="G9" s="525"/>
      <c r="H9" s="525"/>
      <c r="I9" s="525" t="s">
        <v>374</v>
      </c>
      <c r="J9" s="525"/>
      <c r="K9" s="525"/>
      <c r="L9" s="543" t="s">
        <v>375</v>
      </c>
      <c r="M9" s="543"/>
    </row>
    <row r="10" spans="1:14" s="5" customFormat="1" ht="21.75" customHeight="1">
      <c r="A10" s="538"/>
      <c r="B10" s="541"/>
      <c r="C10" s="526"/>
      <c r="D10" s="526"/>
      <c r="E10" s="526"/>
      <c r="F10" s="534" t="s">
        <v>376</v>
      </c>
      <c r="G10" s="534"/>
      <c r="H10" s="534"/>
      <c r="I10" s="534" t="s">
        <v>377</v>
      </c>
      <c r="J10" s="534"/>
      <c r="K10" s="534"/>
      <c r="L10" s="544"/>
      <c r="M10" s="544"/>
    </row>
    <row r="11" spans="1:14" s="5" customFormat="1" ht="21.75" customHeight="1">
      <c r="A11" s="538"/>
      <c r="B11" s="541"/>
      <c r="C11" s="533" t="s">
        <v>378</v>
      </c>
      <c r="D11" s="533" t="s">
        <v>127</v>
      </c>
      <c r="E11" s="533" t="s">
        <v>379</v>
      </c>
      <c r="F11" s="300" t="s">
        <v>204</v>
      </c>
      <c r="G11" s="300" t="s">
        <v>380</v>
      </c>
      <c r="H11" s="300" t="s">
        <v>381</v>
      </c>
      <c r="I11" s="300" t="s">
        <v>204</v>
      </c>
      <c r="J11" s="300" t="s">
        <v>382</v>
      </c>
      <c r="K11" s="300" t="s">
        <v>383</v>
      </c>
      <c r="L11" s="544"/>
      <c r="M11" s="544"/>
    </row>
    <row r="12" spans="1:14" s="5" customFormat="1" ht="21.75" customHeight="1">
      <c r="A12" s="539"/>
      <c r="B12" s="542"/>
      <c r="C12" s="534"/>
      <c r="D12" s="534"/>
      <c r="E12" s="534"/>
      <c r="F12" s="293" t="s">
        <v>207</v>
      </c>
      <c r="G12" s="293" t="s">
        <v>384</v>
      </c>
      <c r="H12" s="293" t="s">
        <v>385</v>
      </c>
      <c r="I12" s="293" t="s">
        <v>207</v>
      </c>
      <c r="J12" s="293" t="s">
        <v>386</v>
      </c>
      <c r="K12" s="293" t="s">
        <v>387</v>
      </c>
      <c r="L12" s="545"/>
      <c r="M12" s="545"/>
    </row>
    <row r="13" spans="1:14" customFormat="1" ht="19.5">
      <c r="A13" s="214">
        <v>4511</v>
      </c>
      <c r="B13" s="210" t="s">
        <v>559</v>
      </c>
      <c r="C13" s="343">
        <f>SUM(E13-D13)</f>
        <v>25821</v>
      </c>
      <c r="D13" s="343">
        <v>0</v>
      </c>
      <c r="E13" s="343">
        <f>SUM(I13-F13)</f>
        <v>25821</v>
      </c>
      <c r="F13" s="343">
        <f>SUM(G13:H13)</f>
        <v>4113</v>
      </c>
      <c r="G13" s="284">
        <v>3793</v>
      </c>
      <c r="H13" s="284">
        <v>320</v>
      </c>
      <c r="I13" s="343">
        <f>SUM(J13:K13)</f>
        <v>29934</v>
      </c>
      <c r="J13" s="284">
        <v>2026</v>
      </c>
      <c r="K13" s="284">
        <v>27908</v>
      </c>
      <c r="L13" s="472" t="s">
        <v>558</v>
      </c>
      <c r="M13" s="472"/>
    </row>
    <row r="14" spans="1:14" customFormat="1" ht="19.5">
      <c r="A14" s="212">
        <v>4512</v>
      </c>
      <c r="B14" s="96" t="s">
        <v>560</v>
      </c>
      <c r="C14" s="344">
        <f t="shared" ref="C14:C70" si="0">SUM(E14-D14)</f>
        <v>179676</v>
      </c>
      <c r="D14" s="344">
        <v>558</v>
      </c>
      <c r="E14" s="344">
        <f t="shared" ref="E14:E70" si="1">SUM(I14-F14)</f>
        <v>180234</v>
      </c>
      <c r="F14" s="344">
        <f t="shared" ref="F14:F69" si="2">SUM(G14:H14)</f>
        <v>51895</v>
      </c>
      <c r="G14" s="273">
        <v>50448</v>
      </c>
      <c r="H14" s="273">
        <v>1447</v>
      </c>
      <c r="I14" s="344">
        <f t="shared" ref="I14:I69" si="3">SUM(J14:K14)</f>
        <v>232129</v>
      </c>
      <c r="J14" s="273">
        <v>52116</v>
      </c>
      <c r="K14" s="273">
        <v>180013</v>
      </c>
      <c r="L14" s="463" t="s">
        <v>561</v>
      </c>
      <c r="M14" s="463"/>
    </row>
    <row r="15" spans="1:14" customFormat="1" ht="20.45" customHeight="1">
      <c r="A15" s="211">
        <v>4519</v>
      </c>
      <c r="B15" s="313" t="s">
        <v>920</v>
      </c>
      <c r="C15" s="345">
        <f t="shared" si="0"/>
        <v>0</v>
      </c>
      <c r="D15" s="345">
        <v>0</v>
      </c>
      <c r="E15" s="345">
        <f t="shared" si="1"/>
        <v>0</v>
      </c>
      <c r="F15" s="345">
        <f t="shared" si="2"/>
        <v>0</v>
      </c>
      <c r="G15" s="272">
        <v>0</v>
      </c>
      <c r="H15" s="272">
        <v>0</v>
      </c>
      <c r="I15" s="345">
        <f t="shared" si="3"/>
        <v>0</v>
      </c>
      <c r="J15" s="272">
        <v>0</v>
      </c>
      <c r="K15" s="272">
        <v>0</v>
      </c>
      <c r="L15" s="462" t="s">
        <v>921</v>
      </c>
      <c r="M15" s="462"/>
    </row>
    <row r="16" spans="1:14" customFormat="1" ht="19.5">
      <c r="A16" s="212">
        <v>4531</v>
      </c>
      <c r="B16" s="96" t="s">
        <v>562</v>
      </c>
      <c r="C16" s="344">
        <f t="shared" si="0"/>
        <v>155137</v>
      </c>
      <c r="D16" s="344">
        <v>1491</v>
      </c>
      <c r="E16" s="344">
        <f t="shared" si="1"/>
        <v>156628</v>
      </c>
      <c r="F16" s="344">
        <f t="shared" si="2"/>
        <v>25692</v>
      </c>
      <c r="G16" s="273">
        <v>19421</v>
      </c>
      <c r="H16" s="273">
        <v>6271</v>
      </c>
      <c r="I16" s="344">
        <f t="shared" si="3"/>
        <v>182320</v>
      </c>
      <c r="J16" s="273">
        <v>12542</v>
      </c>
      <c r="K16" s="273">
        <v>169778</v>
      </c>
      <c r="L16" s="463" t="s">
        <v>608</v>
      </c>
      <c r="M16" s="463"/>
    </row>
    <row r="17" spans="1:13" customFormat="1">
      <c r="A17" s="211">
        <v>4532</v>
      </c>
      <c r="B17" s="62" t="s">
        <v>563</v>
      </c>
      <c r="C17" s="345">
        <f t="shared" si="0"/>
        <v>2058</v>
      </c>
      <c r="D17" s="345">
        <v>75</v>
      </c>
      <c r="E17" s="345">
        <f t="shared" si="1"/>
        <v>2133</v>
      </c>
      <c r="F17" s="345">
        <f t="shared" si="2"/>
        <v>2843</v>
      </c>
      <c r="G17" s="272">
        <v>1985</v>
      </c>
      <c r="H17" s="272">
        <v>858</v>
      </c>
      <c r="I17" s="345">
        <f t="shared" si="3"/>
        <v>4976</v>
      </c>
      <c r="J17" s="272">
        <v>1373</v>
      </c>
      <c r="K17" s="272">
        <v>3603</v>
      </c>
      <c r="L17" s="462" t="s">
        <v>607</v>
      </c>
      <c r="M17" s="462"/>
    </row>
    <row r="18" spans="1:13" customFormat="1" ht="19.5">
      <c r="A18" s="212">
        <v>4539</v>
      </c>
      <c r="B18" s="96" t="s">
        <v>564</v>
      </c>
      <c r="C18" s="344">
        <f t="shared" si="0"/>
        <v>660</v>
      </c>
      <c r="D18" s="344">
        <v>14</v>
      </c>
      <c r="E18" s="344">
        <f t="shared" si="1"/>
        <v>674</v>
      </c>
      <c r="F18" s="344">
        <f t="shared" si="2"/>
        <v>423</v>
      </c>
      <c r="G18" s="273">
        <v>410</v>
      </c>
      <c r="H18" s="273">
        <v>13</v>
      </c>
      <c r="I18" s="344">
        <f t="shared" si="3"/>
        <v>1097</v>
      </c>
      <c r="J18" s="273">
        <v>0</v>
      </c>
      <c r="K18" s="273">
        <v>1097</v>
      </c>
      <c r="L18" s="463" t="s">
        <v>606</v>
      </c>
      <c r="M18" s="463"/>
    </row>
    <row r="19" spans="1:13" customFormat="1">
      <c r="A19" s="211">
        <v>4610</v>
      </c>
      <c r="B19" s="62" t="s">
        <v>539</v>
      </c>
      <c r="C19" s="345">
        <f t="shared" si="0"/>
        <v>9931</v>
      </c>
      <c r="D19" s="345">
        <v>108</v>
      </c>
      <c r="E19" s="345">
        <f t="shared" si="1"/>
        <v>10039</v>
      </c>
      <c r="F19" s="345">
        <f t="shared" si="2"/>
        <v>33</v>
      </c>
      <c r="G19" s="272">
        <v>28</v>
      </c>
      <c r="H19" s="272">
        <v>5</v>
      </c>
      <c r="I19" s="345">
        <f t="shared" si="3"/>
        <v>10072</v>
      </c>
      <c r="J19" s="272">
        <v>701</v>
      </c>
      <c r="K19" s="272">
        <v>9371</v>
      </c>
      <c r="L19" s="462" t="s">
        <v>548</v>
      </c>
      <c r="M19" s="462"/>
    </row>
    <row r="20" spans="1:13" customFormat="1">
      <c r="A20" s="212">
        <v>4620</v>
      </c>
      <c r="B20" s="96" t="s">
        <v>565</v>
      </c>
      <c r="C20" s="344">
        <f t="shared" si="0"/>
        <v>35059</v>
      </c>
      <c r="D20" s="344">
        <v>722</v>
      </c>
      <c r="E20" s="344">
        <f t="shared" si="1"/>
        <v>35781</v>
      </c>
      <c r="F20" s="344">
        <f t="shared" si="2"/>
        <v>15680</v>
      </c>
      <c r="G20" s="273">
        <v>14145</v>
      </c>
      <c r="H20" s="273">
        <v>1535</v>
      </c>
      <c r="I20" s="344">
        <f t="shared" si="3"/>
        <v>51461</v>
      </c>
      <c r="J20" s="273">
        <v>556</v>
      </c>
      <c r="K20" s="273">
        <v>50905</v>
      </c>
      <c r="L20" s="463" t="s">
        <v>605</v>
      </c>
      <c r="M20" s="463"/>
    </row>
    <row r="21" spans="1:13" customFormat="1">
      <c r="A21" s="211">
        <v>4631</v>
      </c>
      <c r="B21" s="62" t="s">
        <v>540</v>
      </c>
      <c r="C21" s="345">
        <f t="shared" si="0"/>
        <v>4245</v>
      </c>
      <c r="D21" s="345">
        <v>67</v>
      </c>
      <c r="E21" s="345">
        <f t="shared" si="1"/>
        <v>4312</v>
      </c>
      <c r="F21" s="345">
        <f t="shared" si="2"/>
        <v>248</v>
      </c>
      <c r="G21" s="272">
        <v>187</v>
      </c>
      <c r="H21" s="272">
        <v>61</v>
      </c>
      <c r="I21" s="345">
        <f t="shared" si="3"/>
        <v>4560</v>
      </c>
      <c r="J21" s="272">
        <v>0</v>
      </c>
      <c r="K21" s="272">
        <v>4560</v>
      </c>
      <c r="L21" s="462" t="s">
        <v>549</v>
      </c>
      <c r="M21" s="462"/>
    </row>
    <row r="22" spans="1:13" customFormat="1">
      <c r="A22" s="212">
        <v>4632</v>
      </c>
      <c r="B22" s="96" t="s">
        <v>609</v>
      </c>
      <c r="C22" s="344">
        <f t="shared" si="0"/>
        <v>12311</v>
      </c>
      <c r="D22" s="344">
        <v>286</v>
      </c>
      <c r="E22" s="344">
        <f t="shared" si="1"/>
        <v>12597</v>
      </c>
      <c r="F22" s="344">
        <f t="shared" si="2"/>
        <v>2660</v>
      </c>
      <c r="G22" s="273">
        <v>2132</v>
      </c>
      <c r="H22" s="273">
        <v>528</v>
      </c>
      <c r="I22" s="344">
        <f t="shared" si="3"/>
        <v>15257</v>
      </c>
      <c r="J22" s="273">
        <v>0</v>
      </c>
      <c r="K22" s="273">
        <v>15257</v>
      </c>
      <c r="L22" s="463" t="s">
        <v>604</v>
      </c>
      <c r="M22" s="463"/>
    </row>
    <row r="23" spans="1:13" customFormat="1" ht="19.5">
      <c r="A23" s="211">
        <v>4641</v>
      </c>
      <c r="B23" s="62" t="s">
        <v>610</v>
      </c>
      <c r="C23" s="345">
        <f t="shared" si="0"/>
        <v>287408</v>
      </c>
      <c r="D23" s="345">
        <v>0</v>
      </c>
      <c r="E23" s="345">
        <f t="shared" si="1"/>
        <v>287408</v>
      </c>
      <c r="F23" s="345">
        <f t="shared" si="2"/>
        <v>4388</v>
      </c>
      <c r="G23" s="272">
        <v>3518</v>
      </c>
      <c r="H23" s="272">
        <v>870</v>
      </c>
      <c r="I23" s="345">
        <f t="shared" si="3"/>
        <v>291796</v>
      </c>
      <c r="J23" s="272">
        <v>0</v>
      </c>
      <c r="K23" s="272">
        <v>291796</v>
      </c>
      <c r="L23" s="462" t="s">
        <v>603</v>
      </c>
      <c r="M23" s="462"/>
    </row>
    <row r="24" spans="1:13" customFormat="1" ht="19.5">
      <c r="A24" s="212">
        <v>4647</v>
      </c>
      <c r="B24" s="96" t="s">
        <v>611</v>
      </c>
      <c r="C24" s="344">
        <f t="shared" si="0"/>
        <v>1083443</v>
      </c>
      <c r="D24" s="344">
        <v>191</v>
      </c>
      <c r="E24" s="344">
        <f t="shared" si="1"/>
        <v>1083634</v>
      </c>
      <c r="F24" s="344">
        <f t="shared" si="2"/>
        <v>5643</v>
      </c>
      <c r="G24" s="273">
        <v>4030</v>
      </c>
      <c r="H24" s="273">
        <v>1613</v>
      </c>
      <c r="I24" s="344">
        <f t="shared" si="3"/>
        <v>1089277</v>
      </c>
      <c r="J24" s="273">
        <v>0</v>
      </c>
      <c r="K24" s="273">
        <v>1089277</v>
      </c>
      <c r="L24" s="463" t="s">
        <v>602</v>
      </c>
      <c r="M24" s="463"/>
    </row>
    <row r="25" spans="1:13" customFormat="1" ht="39">
      <c r="A25" s="211">
        <v>4648</v>
      </c>
      <c r="B25" s="62" t="s">
        <v>612</v>
      </c>
      <c r="C25" s="345">
        <f t="shared" si="0"/>
        <v>37249</v>
      </c>
      <c r="D25" s="345">
        <v>0</v>
      </c>
      <c r="E25" s="345">
        <f t="shared" si="1"/>
        <v>37249</v>
      </c>
      <c r="F25" s="345">
        <f t="shared" si="2"/>
        <v>14915</v>
      </c>
      <c r="G25" s="272">
        <v>12983</v>
      </c>
      <c r="H25" s="272">
        <v>1932</v>
      </c>
      <c r="I25" s="345">
        <f t="shared" si="3"/>
        <v>52164</v>
      </c>
      <c r="J25" s="272">
        <v>0</v>
      </c>
      <c r="K25" s="272">
        <v>52164</v>
      </c>
      <c r="L25" s="462" t="s">
        <v>601</v>
      </c>
      <c r="M25" s="462"/>
    </row>
    <row r="26" spans="1:13" customFormat="1" ht="29.25">
      <c r="A26" s="212">
        <v>4649</v>
      </c>
      <c r="B26" s="310" t="s">
        <v>963</v>
      </c>
      <c r="C26" s="344">
        <f t="shared" si="0"/>
        <v>0</v>
      </c>
      <c r="D26" s="344">
        <v>0</v>
      </c>
      <c r="E26" s="344">
        <f t="shared" si="1"/>
        <v>0</v>
      </c>
      <c r="F26" s="344">
        <f t="shared" si="2"/>
        <v>0</v>
      </c>
      <c r="G26" s="273">
        <v>0</v>
      </c>
      <c r="H26" s="273">
        <v>0</v>
      </c>
      <c r="I26" s="344">
        <f t="shared" si="3"/>
        <v>0</v>
      </c>
      <c r="J26" s="273">
        <v>0</v>
      </c>
      <c r="K26" s="273">
        <v>0</v>
      </c>
      <c r="L26" s="463" t="s">
        <v>964</v>
      </c>
      <c r="M26" s="463"/>
    </row>
    <row r="27" spans="1:13" customFormat="1">
      <c r="A27" s="211">
        <v>4651</v>
      </c>
      <c r="B27" s="313" t="s">
        <v>613</v>
      </c>
      <c r="C27" s="345">
        <f t="shared" si="0"/>
        <v>0</v>
      </c>
      <c r="D27" s="345">
        <v>0</v>
      </c>
      <c r="E27" s="345">
        <f t="shared" si="1"/>
        <v>0</v>
      </c>
      <c r="F27" s="345">
        <f t="shared" si="2"/>
        <v>0</v>
      </c>
      <c r="G27" s="272">
        <v>0</v>
      </c>
      <c r="H27" s="272">
        <v>0</v>
      </c>
      <c r="I27" s="345">
        <f t="shared" si="3"/>
        <v>0</v>
      </c>
      <c r="J27" s="272">
        <v>0</v>
      </c>
      <c r="K27" s="272">
        <v>0</v>
      </c>
      <c r="L27" s="462" t="s">
        <v>600</v>
      </c>
      <c r="M27" s="462"/>
    </row>
    <row r="28" spans="1:13" customFormat="1">
      <c r="A28" s="212">
        <v>4652</v>
      </c>
      <c r="B28" s="96" t="s">
        <v>614</v>
      </c>
      <c r="C28" s="344">
        <f t="shared" si="0"/>
        <v>29679</v>
      </c>
      <c r="D28" s="344">
        <v>277</v>
      </c>
      <c r="E28" s="344">
        <f t="shared" si="1"/>
        <v>29956</v>
      </c>
      <c r="F28" s="344">
        <f t="shared" si="2"/>
        <v>1944</v>
      </c>
      <c r="G28" s="273">
        <v>1590</v>
      </c>
      <c r="H28" s="273">
        <v>354</v>
      </c>
      <c r="I28" s="344">
        <f t="shared" si="3"/>
        <v>31900</v>
      </c>
      <c r="J28" s="273">
        <v>0</v>
      </c>
      <c r="K28" s="273">
        <v>31900</v>
      </c>
      <c r="L28" s="463" t="s">
        <v>599</v>
      </c>
      <c r="M28" s="463"/>
    </row>
    <row r="29" spans="1:13" customFormat="1">
      <c r="A29" s="211">
        <v>4653</v>
      </c>
      <c r="B29" s="62" t="s">
        <v>615</v>
      </c>
      <c r="C29" s="345">
        <f t="shared" si="0"/>
        <v>6918</v>
      </c>
      <c r="D29" s="345">
        <v>56</v>
      </c>
      <c r="E29" s="345">
        <f t="shared" si="1"/>
        <v>6974</v>
      </c>
      <c r="F29" s="345">
        <f t="shared" si="2"/>
        <v>12489</v>
      </c>
      <c r="G29" s="272">
        <v>10949</v>
      </c>
      <c r="H29" s="272">
        <v>1540</v>
      </c>
      <c r="I29" s="345">
        <f t="shared" si="3"/>
        <v>19463</v>
      </c>
      <c r="J29" s="272">
        <v>4875</v>
      </c>
      <c r="K29" s="272">
        <v>14588</v>
      </c>
      <c r="L29" s="462" t="s">
        <v>598</v>
      </c>
      <c r="M29" s="462"/>
    </row>
    <row r="30" spans="1:13" customFormat="1">
      <c r="A30" s="212">
        <v>4659</v>
      </c>
      <c r="B30" s="96" t="s">
        <v>616</v>
      </c>
      <c r="C30" s="344">
        <f t="shared" si="0"/>
        <v>28544</v>
      </c>
      <c r="D30" s="344">
        <v>311</v>
      </c>
      <c r="E30" s="344">
        <f t="shared" si="1"/>
        <v>28855</v>
      </c>
      <c r="F30" s="344">
        <f t="shared" si="2"/>
        <v>9470</v>
      </c>
      <c r="G30" s="273">
        <v>7677</v>
      </c>
      <c r="H30" s="273">
        <v>1793</v>
      </c>
      <c r="I30" s="344">
        <f t="shared" si="3"/>
        <v>38325</v>
      </c>
      <c r="J30" s="273">
        <v>0</v>
      </c>
      <c r="K30" s="273">
        <v>38325</v>
      </c>
      <c r="L30" s="463" t="s">
        <v>550</v>
      </c>
      <c r="M30" s="463"/>
    </row>
    <row r="31" spans="1:13" customFormat="1">
      <c r="A31" s="211">
        <v>4661</v>
      </c>
      <c r="B31" s="62" t="s">
        <v>617</v>
      </c>
      <c r="C31" s="345">
        <f t="shared" si="0"/>
        <v>4561</v>
      </c>
      <c r="D31" s="345">
        <v>0</v>
      </c>
      <c r="E31" s="345">
        <f t="shared" si="1"/>
        <v>4561</v>
      </c>
      <c r="F31" s="345">
        <f t="shared" si="2"/>
        <v>1890</v>
      </c>
      <c r="G31" s="272">
        <v>1628</v>
      </c>
      <c r="H31" s="272">
        <v>262</v>
      </c>
      <c r="I31" s="345">
        <f t="shared" si="3"/>
        <v>6451</v>
      </c>
      <c r="J31" s="272">
        <v>59</v>
      </c>
      <c r="K31" s="272">
        <v>6392</v>
      </c>
      <c r="L31" s="462" t="s">
        <v>597</v>
      </c>
      <c r="M31" s="462"/>
    </row>
    <row r="32" spans="1:13" customFormat="1">
      <c r="A32" s="212">
        <v>4662</v>
      </c>
      <c r="B32" s="96" t="s">
        <v>541</v>
      </c>
      <c r="C32" s="344">
        <f t="shared" si="0"/>
        <v>0</v>
      </c>
      <c r="D32" s="344">
        <v>0</v>
      </c>
      <c r="E32" s="344">
        <f t="shared" si="1"/>
        <v>0</v>
      </c>
      <c r="F32" s="344">
        <f t="shared" si="2"/>
        <v>0</v>
      </c>
      <c r="G32" s="273">
        <v>0</v>
      </c>
      <c r="H32" s="273">
        <v>0</v>
      </c>
      <c r="I32" s="344">
        <f t="shared" si="3"/>
        <v>0</v>
      </c>
      <c r="J32" s="273">
        <v>0</v>
      </c>
      <c r="K32" s="273">
        <v>0</v>
      </c>
      <c r="L32" s="463" t="s">
        <v>551</v>
      </c>
      <c r="M32" s="463"/>
    </row>
    <row r="33" spans="1:13" customFormat="1" ht="19.5">
      <c r="A33" s="211">
        <v>4663</v>
      </c>
      <c r="B33" s="62" t="s">
        <v>618</v>
      </c>
      <c r="C33" s="345">
        <f t="shared" si="0"/>
        <v>105164</v>
      </c>
      <c r="D33" s="345">
        <v>1359</v>
      </c>
      <c r="E33" s="345">
        <f t="shared" si="1"/>
        <v>106523</v>
      </c>
      <c r="F33" s="345">
        <f t="shared" si="2"/>
        <v>9618</v>
      </c>
      <c r="G33" s="272">
        <v>7568</v>
      </c>
      <c r="H33" s="272">
        <v>2050</v>
      </c>
      <c r="I33" s="345">
        <f t="shared" si="3"/>
        <v>116141</v>
      </c>
      <c r="J33" s="272">
        <v>0</v>
      </c>
      <c r="K33" s="272">
        <v>116141</v>
      </c>
      <c r="L33" s="462" t="s">
        <v>596</v>
      </c>
      <c r="M33" s="462"/>
    </row>
    <row r="34" spans="1:13" customFormat="1">
      <c r="A34" s="212">
        <v>4690</v>
      </c>
      <c r="B34" s="96" t="s">
        <v>542</v>
      </c>
      <c r="C34" s="344">
        <f t="shared" si="0"/>
        <v>0</v>
      </c>
      <c r="D34" s="344">
        <v>0</v>
      </c>
      <c r="E34" s="344">
        <f t="shared" si="1"/>
        <v>0</v>
      </c>
      <c r="F34" s="344">
        <f t="shared" si="2"/>
        <v>0</v>
      </c>
      <c r="G34" s="273">
        <v>0</v>
      </c>
      <c r="H34" s="273">
        <v>0</v>
      </c>
      <c r="I34" s="344">
        <f t="shared" si="3"/>
        <v>0</v>
      </c>
      <c r="J34" s="273">
        <v>0</v>
      </c>
      <c r="K34" s="273">
        <v>0</v>
      </c>
      <c r="L34" s="463" t="s">
        <v>552</v>
      </c>
      <c r="M34" s="463"/>
    </row>
    <row r="35" spans="1:13" customFormat="1">
      <c r="A35" s="211">
        <v>4691</v>
      </c>
      <c r="B35" s="62" t="s">
        <v>619</v>
      </c>
      <c r="C35" s="345">
        <f t="shared" si="0"/>
        <v>4787</v>
      </c>
      <c r="D35" s="345">
        <v>223</v>
      </c>
      <c r="E35" s="345">
        <f t="shared" si="1"/>
        <v>5010</v>
      </c>
      <c r="F35" s="345">
        <f t="shared" si="2"/>
        <v>602</v>
      </c>
      <c r="G35" s="272">
        <v>557</v>
      </c>
      <c r="H35" s="272">
        <v>45</v>
      </c>
      <c r="I35" s="345">
        <f t="shared" si="3"/>
        <v>5612</v>
      </c>
      <c r="J35" s="272">
        <v>12</v>
      </c>
      <c r="K35" s="272">
        <v>5600</v>
      </c>
      <c r="L35" s="462" t="s">
        <v>595</v>
      </c>
      <c r="M35" s="462"/>
    </row>
    <row r="36" spans="1:13" customFormat="1" ht="19.5">
      <c r="A36" s="212">
        <v>4692</v>
      </c>
      <c r="B36" s="96" t="s">
        <v>620</v>
      </c>
      <c r="C36" s="344">
        <f t="shared" si="0"/>
        <v>5865</v>
      </c>
      <c r="D36" s="344">
        <v>56</v>
      </c>
      <c r="E36" s="344">
        <f t="shared" si="1"/>
        <v>5921</v>
      </c>
      <c r="F36" s="344">
        <f t="shared" si="2"/>
        <v>2558</v>
      </c>
      <c r="G36" s="273">
        <v>2273</v>
      </c>
      <c r="H36" s="273">
        <v>285</v>
      </c>
      <c r="I36" s="344">
        <f t="shared" si="3"/>
        <v>8479</v>
      </c>
      <c r="J36" s="273">
        <v>0</v>
      </c>
      <c r="K36" s="273">
        <v>8479</v>
      </c>
      <c r="L36" s="463" t="s">
        <v>594</v>
      </c>
      <c r="M36" s="463"/>
    </row>
    <row r="37" spans="1:13" customFormat="1">
      <c r="A37" s="211">
        <v>4712</v>
      </c>
      <c r="B37" s="313" t="s">
        <v>543</v>
      </c>
      <c r="C37" s="345">
        <f t="shared" si="0"/>
        <v>0</v>
      </c>
      <c r="D37" s="345">
        <v>0</v>
      </c>
      <c r="E37" s="345">
        <f t="shared" si="1"/>
        <v>0</v>
      </c>
      <c r="F37" s="345">
        <f t="shared" si="2"/>
        <v>0</v>
      </c>
      <c r="G37" s="272">
        <v>0</v>
      </c>
      <c r="H37" s="272">
        <v>0</v>
      </c>
      <c r="I37" s="345">
        <f t="shared" si="3"/>
        <v>0</v>
      </c>
      <c r="J37" s="272">
        <v>0</v>
      </c>
      <c r="K37" s="272">
        <v>0</v>
      </c>
      <c r="L37" s="462" t="s">
        <v>553</v>
      </c>
      <c r="M37" s="462"/>
    </row>
    <row r="38" spans="1:13" customFormat="1">
      <c r="A38" s="213">
        <v>4714</v>
      </c>
      <c r="B38" s="209" t="s">
        <v>544</v>
      </c>
      <c r="C38" s="344">
        <f t="shared" si="0"/>
        <v>1268499</v>
      </c>
      <c r="D38" s="344">
        <v>24033</v>
      </c>
      <c r="E38" s="344">
        <f t="shared" si="1"/>
        <v>1292532</v>
      </c>
      <c r="F38" s="344">
        <f t="shared" si="2"/>
        <v>201485</v>
      </c>
      <c r="G38" s="276">
        <v>173720</v>
      </c>
      <c r="H38" s="276">
        <v>27765</v>
      </c>
      <c r="I38" s="344">
        <f t="shared" si="3"/>
        <v>1494017</v>
      </c>
      <c r="J38" s="276">
        <v>162661</v>
      </c>
      <c r="K38" s="276">
        <v>1331356</v>
      </c>
      <c r="L38" s="464" t="s">
        <v>554</v>
      </c>
      <c r="M38" s="464"/>
    </row>
    <row r="39" spans="1:13" customFormat="1">
      <c r="A39" s="211">
        <v>4719</v>
      </c>
      <c r="B39" s="62" t="s">
        <v>645</v>
      </c>
      <c r="C39" s="345">
        <f t="shared" si="0"/>
        <v>3414</v>
      </c>
      <c r="D39" s="345">
        <v>0</v>
      </c>
      <c r="E39" s="345">
        <f t="shared" si="1"/>
        <v>3414</v>
      </c>
      <c r="F39" s="345">
        <f t="shared" si="2"/>
        <v>1486</v>
      </c>
      <c r="G39" s="272">
        <v>1290</v>
      </c>
      <c r="H39" s="272">
        <v>196</v>
      </c>
      <c r="I39" s="345">
        <f t="shared" si="3"/>
        <v>4900</v>
      </c>
      <c r="J39" s="272">
        <v>0</v>
      </c>
      <c r="K39" s="272">
        <v>4900</v>
      </c>
      <c r="L39" s="462" t="s">
        <v>646</v>
      </c>
      <c r="M39" s="462"/>
    </row>
    <row r="40" spans="1:13" customFormat="1">
      <c r="A40" s="212">
        <v>4720</v>
      </c>
      <c r="B40" s="96" t="s">
        <v>622</v>
      </c>
      <c r="C40" s="344">
        <f t="shared" si="0"/>
        <v>122903</v>
      </c>
      <c r="D40" s="344">
        <v>4504</v>
      </c>
      <c r="E40" s="344">
        <f t="shared" si="1"/>
        <v>127407</v>
      </c>
      <c r="F40" s="344">
        <f t="shared" si="2"/>
        <v>7182</v>
      </c>
      <c r="G40" s="273">
        <v>2859</v>
      </c>
      <c r="H40" s="273">
        <v>4323</v>
      </c>
      <c r="I40" s="344">
        <f t="shared" si="3"/>
        <v>134589</v>
      </c>
      <c r="J40" s="273">
        <v>4601</v>
      </c>
      <c r="K40" s="273">
        <v>129988</v>
      </c>
      <c r="L40" s="463" t="s">
        <v>592</v>
      </c>
      <c r="M40" s="463"/>
    </row>
    <row r="41" spans="1:13" customFormat="1">
      <c r="A41" s="211">
        <v>4722</v>
      </c>
      <c r="B41" s="62" t="s">
        <v>632</v>
      </c>
      <c r="C41" s="345">
        <f t="shared" si="0"/>
        <v>6914</v>
      </c>
      <c r="D41" s="345">
        <v>124</v>
      </c>
      <c r="E41" s="345">
        <f t="shared" si="1"/>
        <v>7038</v>
      </c>
      <c r="F41" s="345">
        <f t="shared" si="2"/>
        <v>962</v>
      </c>
      <c r="G41" s="272">
        <v>843</v>
      </c>
      <c r="H41" s="272">
        <v>119</v>
      </c>
      <c r="I41" s="345">
        <f t="shared" si="3"/>
        <v>8000</v>
      </c>
      <c r="J41" s="272">
        <v>0</v>
      </c>
      <c r="K41" s="272">
        <v>8000</v>
      </c>
      <c r="L41" s="462" t="s">
        <v>591</v>
      </c>
      <c r="M41" s="462"/>
    </row>
    <row r="42" spans="1:13" customFormat="1">
      <c r="A42" s="212">
        <v>4723</v>
      </c>
      <c r="B42" s="96" t="s">
        <v>631</v>
      </c>
      <c r="C42" s="344">
        <f t="shared" si="0"/>
        <v>6229</v>
      </c>
      <c r="D42" s="344">
        <v>0</v>
      </c>
      <c r="E42" s="344">
        <f t="shared" si="1"/>
        <v>6229</v>
      </c>
      <c r="F42" s="344">
        <f t="shared" si="2"/>
        <v>71</v>
      </c>
      <c r="G42" s="273">
        <v>0</v>
      </c>
      <c r="H42" s="273">
        <v>71</v>
      </c>
      <c r="I42" s="344">
        <f t="shared" si="3"/>
        <v>6300</v>
      </c>
      <c r="J42" s="273">
        <v>0</v>
      </c>
      <c r="K42" s="273">
        <v>6300</v>
      </c>
      <c r="L42" s="463" t="s">
        <v>590</v>
      </c>
      <c r="M42" s="463"/>
    </row>
    <row r="43" spans="1:13" customFormat="1">
      <c r="A43" s="211">
        <v>4724</v>
      </c>
      <c r="B43" s="62" t="s">
        <v>630</v>
      </c>
      <c r="C43" s="345">
        <f t="shared" si="0"/>
        <v>23101</v>
      </c>
      <c r="D43" s="345">
        <v>637</v>
      </c>
      <c r="E43" s="345">
        <f t="shared" si="1"/>
        <v>23738</v>
      </c>
      <c r="F43" s="345">
        <f t="shared" si="2"/>
        <v>5780</v>
      </c>
      <c r="G43" s="272">
        <v>3261</v>
      </c>
      <c r="H43" s="272">
        <v>2519</v>
      </c>
      <c r="I43" s="345">
        <f t="shared" si="3"/>
        <v>29518</v>
      </c>
      <c r="J43" s="272">
        <v>0</v>
      </c>
      <c r="K43" s="272">
        <v>29518</v>
      </c>
      <c r="L43" s="462" t="s">
        <v>589</v>
      </c>
      <c r="M43" s="462"/>
    </row>
    <row r="44" spans="1:13" customFormat="1">
      <c r="A44" s="212">
        <v>4725</v>
      </c>
      <c r="B44" s="96" t="s">
        <v>629</v>
      </c>
      <c r="C44" s="344">
        <f t="shared" si="0"/>
        <v>15959</v>
      </c>
      <c r="D44" s="344">
        <v>0</v>
      </c>
      <c r="E44" s="344">
        <f t="shared" si="1"/>
        <v>15959</v>
      </c>
      <c r="F44" s="344">
        <f t="shared" si="2"/>
        <v>4311</v>
      </c>
      <c r="G44" s="273">
        <v>3624</v>
      </c>
      <c r="H44" s="273">
        <v>687</v>
      </c>
      <c r="I44" s="344">
        <f t="shared" si="3"/>
        <v>20270</v>
      </c>
      <c r="J44" s="273">
        <v>4371</v>
      </c>
      <c r="K44" s="273">
        <v>15899</v>
      </c>
      <c r="L44" s="463" t="s">
        <v>588</v>
      </c>
      <c r="M44" s="463"/>
    </row>
    <row r="45" spans="1:13" customFormat="1">
      <c r="A45" s="211">
        <v>4726</v>
      </c>
      <c r="B45" s="62" t="s">
        <v>545</v>
      </c>
      <c r="C45" s="345">
        <f t="shared" si="0"/>
        <v>29999</v>
      </c>
      <c r="D45" s="345">
        <v>75</v>
      </c>
      <c r="E45" s="345">
        <f t="shared" si="1"/>
        <v>30074</v>
      </c>
      <c r="F45" s="345">
        <f t="shared" si="2"/>
        <v>7367</v>
      </c>
      <c r="G45" s="272">
        <v>4335</v>
      </c>
      <c r="H45" s="272">
        <v>3032</v>
      </c>
      <c r="I45" s="345">
        <f t="shared" si="3"/>
        <v>37441</v>
      </c>
      <c r="J45" s="272">
        <v>14131</v>
      </c>
      <c r="K45" s="272">
        <v>23310</v>
      </c>
      <c r="L45" s="462" t="s">
        <v>555</v>
      </c>
      <c r="M45" s="462"/>
    </row>
    <row r="46" spans="1:13" customFormat="1">
      <c r="A46" s="212">
        <v>4727</v>
      </c>
      <c r="B46" s="96" t="s">
        <v>628</v>
      </c>
      <c r="C46" s="344">
        <f t="shared" si="0"/>
        <v>12725</v>
      </c>
      <c r="D46" s="344">
        <v>28</v>
      </c>
      <c r="E46" s="344">
        <f t="shared" si="1"/>
        <v>12753</v>
      </c>
      <c r="F46" s="344">
        <f t="shared" si="2"/>
        <v>1411</v>
      </c>
      <c r="G46" s="273">
        <v>985</v>
      </c>
      <c r="H46" s="273">
        <v>426</v>
      </c>
      <c r="I46" s="344">
        <f t="shared" si="3"/>
        <v>14164</v>
      </c>
      <c r="J46" s="273">
        <v>0</v>
      </c>
      <c r="K46" s="273">
        <v>14164</v>
      </c>
      <c r="L46" s="463" t="s">
        <v>587</v>
      </c>
      <c r="M46" s="463"/>
    </row>
    <row r="47" spans="1:13" customFormat="1">
      <c r="A47" s="211">
        <v>4728</v>
      </c>
      <c r="B47" s="62" t="s">
        <v>633</v>
      </c>
      <c r="C47" s="345">
        <f t="shared" si="0"/>
        <v>16176</v>
      </c>
      <c r="D47" s="345">
        <v>0</v>
      </c>
      <c r="E47" s="345">
        <f t="shared" si="1"/>
        <v>16176</v>
      </c>
      <c r="F47" s="345">
        <f t="shared" si="2"/>
        <v>3493</v>
      </c>
      <c r="G47" s="272">
        <v>3162</v>
      </c>
      <c r="H47" s="272">
        <v>331</v>
      </c>
      <c r="I47" s="345">
        <f t="shared" si="3"/>
        <v>19669</v>
      </c>
      <c r="J47" s="272">
        <v>1354</v>
      </c>
      <c r="K47" s="272">
        <v>18315</v>
      </c>
      <c r="L47" s="462" t="s">
        <v>586</v>
      </c>
      <c r="M47" s="462"/>
    </row>
    <row r="48" spans="1:13" customFormat="1">
      <c r="A48" s="212">
        <v>4729</v>
      </c>
      <c r="B48" s="96" t="s">
        <v>642</v>
      </c>
      <c r="C48" s="344">
        <f t="shared" si="0"/>
        <v>29020</v>
      </c>
      <c r="D48" s="344">
        <v>885</v>
      </c>
      <c r="E48" s="344">
        <f t="shared" si="1"/>
        <v>29905</v>
      </c>
      <c r="F48" s="344">
        <f t="shared" si="2"/>
        <v>4559</v>
      </c>
      <c r="G48" s="273">
        <v>3736</v>
      </c>
      <c r="H48" s="273">
        <v>823</v>
      </c>
      <c r="I48" s="344">
        <f t="shared" si="3"/>
        <v>34464</v>
      </c>
      <c r="J48" s="273">
        <v>0</v>
      </c>
      <c r="K48" s="273">
        <v>34464</v>
      </c>
      <c r="L48" s="463" t="s">
        <v>644</v>
      </c>
      <c r="M48" s="463"/>
    </row>
    <row r="49" spans="1:13" customFormat="1">
      <c r="A49" s="211">
        <v>4730</v>
      </c>
      <c r="B49" s="62" t="s">
        <v>627</v>
      </c>
      <c r="C49" s="345">
        <f t="shared" si="0"/>
        <v>5782</v>
      </c>
      <c r="D49" s="345">
        <v>4</v>
      </c>
      <c r="E49" s="345">
        <f t="shared" si="1"/>
        <v>5786</v>
      </c>
      <c r="F49" s="345">
        <f t="shared" si="2"/>
        <v>297</v>
      </c>
      <c r="G49" s="272">
        <v>73</v>
      </c>
      <c r="H49" s="272">
        <v>224</v>
      </c>
      <c r="I49" s="345">
        <f t="shared" si="3"/>
        <v>6083</v>
      </c>
      <c r="J49" s="272">
        <v>5328</v>
      </c>
      <c r="K49" s="272">
        <v>755</v>
      </c>
      <c r="L49" s="462" t="s">
        <v>585</v>
      </c>
      <c r="M49" s="462"/>
    </row>
    <row r="50" spans="1:13" customFormat="1" ht="19.5">
      <c r="A50" s="212">
        <v>4741</v>
      </c>
      <c r="B50" s="96" t="s">
        <v>634</v>
      </c>
      <c r="C50" s="344">
        <f t="shared" si="0"/>
        <v>381501</v>
      </c>
      <c r="D50" s="344">
        <v>584</v>
      </c>
      <c r="E50" s="344">
        <f t="shared" si="1"/>
        <v>382085</v>
      </c>
      <c r="F50" s="344">
        <f t="shared" si="2"/>
        <v>46032</v>
      </c>
      <c r="G50" s="273">
        <v>36609</v>
      </c>
      <c r="H50" s="273">
        <v>9423</v>
      </c>
      <c r="I50" s="344">
        <f t="shared" si="3"/>
        <v>428117</v>
      </c>
      <c r="J50" s="273">
        <v>5265</v>
      </c>
      <c r="K50" s="273">
        <v>422852</v>
      </c>
      <c r="L50" s="463" t="s">
        <v>584</v>
      </c>
      <c r="M50" s="463"/>
    </row>
    <row r="51" spans="1:13" customFormat="1">
      <c r="A51" s="211">
        <v>4742</v>
      </c>
      <c r="B51" s="313" t="s">
        <v>706</v>
      </c>
      <c r="C51" s="345">
        <f t="shared" si="0"/>
        <v>0</v>
      </c>
      <c r="D51" s="345">
        <v>0</v>
      </c>
      <c r="E51" s="345">
        <f t="shared" si="1"/>
        <v>0</v>
      </c>
      <c r="F51" s="345">
        <f t="shared" si="2"/>
        <v>0</v>
      </c>
      <c r="G51" s="272">
        <v>0</v>
      </c>
      <c r="H51" s="272">
        <v>0</v>
      </c>
      <c r="I51" s="345">
        <f t="shared" si="3"/>
        <v>0</v>
      </c>
      <c r="J51" s="272">
        <v>0</v>
      </c>
      <c r="K51" s="272">
        <v>0</v>
      </c>
      <c r="L51" s="462" t="s">
        <v>705</v>
      </c>
      <c r="M51" s="462"/>
    </row>
    <row r="52" spans="1:13" customFormat="1" ht="19.5">
      <c r="A52" s="212">
        <v>4751</v>
      </c>
      <c r="B52" s="96" t="s">
        <v>626</v>
      </c>
      <c r="C52" s="344">
        <f t="shared" si="0"/>
        <v>807209</v>
      </c>
      <c r="D52" s="344">
        <v>0</v>
      </c>
      <c r="E52" s="344">
        <f t="shared" si="1"/>
        <v>807209</v>
      </c>
      <c r="F52" s="344">
        <f t="shared" si="2"/>
        <v>390313</v>
      </c>
      <c r="G52" s="273">
        <v>345514</v>
      </c>
      <c r="H52" s="273">
        <v>44799</v>
      </c>
      <c r="I52" s="344">
        <f t="shared" si="3"/>
        <v>1197522</v>
      </c>
      <c r="J52" s="273">
        <v>177185</v>
      </c>
      <c r="K52" s="273">
        <v>1020337</v>
      </c>
      <c r="L52" s="463" t="s">
        <v>583</v>
      </c>
      <c r="M52" s="463"/>
    </row>
    <row r="53" spans="1:13" customFormat="1" ht="29.25">
      <c r="A53" s="211">
        <v>4752</v>
      </c>
      <c r="B53" s="62" t="s">
        <v>625</v>
      </c>
      <c r="C53" s="345">
        <f t="shared" si="0"/>
        <v>426500</v>
      </c>
      <c r="D53" s="345">
        <v>63828</v>
      </c>
      <c r="E53" s="345">
        <f t="shared" si="1"/>
        <v>490328</v>
      </c>
      <c r="F53" s="345">
        <f t="shared" si="2"/>
        <v>206904</v>
      </c>
      <c r="G53" s="272">
        <v>180305</v>
      </c>
      <c r="H53" s="272">
        <v>26599</v>
      </c>
      <c r="I53" s="345">
        <f t="shared" si="3"/>
        <v>697232</v>
      </c>
      <c r="J53" s="272">
        <v>127835</v>
      </c>
      <c r="K53" s="272">
        <v>569397</v>
      </c>
      <c r="L53" s="462" t="s">
        <v>582</v>
      </c>
      <c r="M53" s="462"/>
    </row>
    <row r="54" spans="1:13" customFormat="1" ht="19.5">
      <c r="A54" s="212">
        <v>4753</v>
      </c>
      <c r="B54" s="96" t="s">
        <v>624</v>
      </c>
      <c r="C54" s="344">
        <f t="shared" si="0"/>
        <v>61272</v>
      </c>
      <c r="D54" s="344">
        <v>954</v>
      </c>
      <c r="E54" s="344">
        <f t="shared" si="1"/>
        <v>62226</v>
      </c>
      <c r="F54" s="344">
        <f t="shared" si="2"/>
        <v>11656</v>
      </c>
      <c r="G54" s="273">
        <v>10845</v>
      </c>
      <c r="H54" s="273">
        <v>811</v>
      </c>
      <c r="I54" s="344">
        <f t="shared" si="3"/>
        <v>73882</v>
      </c>
      <c r="J54" s="273">
        <v>2650</v>
      </c>
      <c r="K54" s="273">
        <v>71232</v>
      </c>
      <c r="L54" s="463" t="s">
        <v>581</v>
      </c>
      <c r="M54" s="463"/>
    </row>
    <row r="55" spans="1:13" customFormat="1">
      <c r="A55" s="211">
        <v>4754</v>
      </c>
      <c r="B55" s="62" t="s">
        <v>546</v>
      </c>
      <c r="C55" s="345">
        <f t="shared" si="0"/>
        <v>22202</v>
      </c>
      <c r="D55" s="345">
        <v>59</v>
      </c>
      <c r="E55" s="345">
        <f t="shared" si="1"/>
        <v>22261</v>
      </c>
      <c r="F55" s="345">
        <f t="shared" si="2"/>
        <v>19325</v>
      </c>
      <c r="G55" s="272">
        <v>17484</v>
      </c>
      <c r="H55" s="272">
        <v>1841</v>
      </c>
      <c r="I55" s="345">
        <f t="shared" si="3"/>
        <v>41586</v>
      </c>
      <c r="J55" s="272">
        <v>0</v>
      </c>
      <c r="K55" s="272">
        <v>41586</v>
      </c>
      <c r="L55" s="462" t="s">
        <v>556</v>
      </c>
      <c r="M55" s="462"/>
    </row>
    <row r="56" spans="1:13" customFormat="1">
      <c r="A56" s="212">
        <v>4755</v>
      </c>
      <c r="B56" s="96" t="s">
        <v>641</v>
      </c>
      <c r="C56" s="344">
        <f t="shared" si="0"/>
        <v>1233279</v>
      </c>
      <c r="D56" s="344">
        <v>2030</v>
      </c>
      <c r="E56" s="344">
        <f t="shared" si="1"/>
        <v>1235309</v>
      </c>
      <c r="F56" s="344">
        <f t="shared" si="2"/>
        <v>90126</v>
      </c>
      <c r="G56" s="273">
        <v>77059</v>
      </c>
      <c r="H56" s="273">
        <v>13067</v>
      </c>
      <c r="I56" s="344">
        <f t="shared" si="3"/>
        <v>1325435</v>
      </c>
      <c r="J56" s="273">
        <v>26621</v>
      </c>
      <c r="K56" s="273">
        <v>1298814</v>
      </c>
      <c r="L56" s="463" t="s">
        <v>580</v>
      </c>
      <c r="M56" s="463"/>
    </row>
    <row r="57" spans="1:13" customFormat="1">
      <c r="A57" s="211">
        <v>4756</v>
      </c>
      <c r="B57" s="62" t="s">
        <v>635</v>
      </c>
      <c r="C57" s="345">
        <f t="shared" si="0"/>
        <v>3769</v>
      </c>
      <c r="D57" s="345">
        <v>0</v>
      </c>
      <c r="E57" s="345">
        <f t="shared" si="1"/>
        <v>3769</v>
      </c>
      <c r="F57" s="345">
        <f t="shared" si="2"/>
        <v>1382</v>
      </c>
      <c r="G57" s="272">
        <v>1105</v>
      </c>
      <c r="H57" s="272">
        <v>277</v>
      </c>
      <c r="I57" s="345">
        <f t="shared" si="3"/>
        <v>5151</v>
      </c>
      <c r="J57" s="272">
        <v>0</v>
      </c>
      <c r="K57" s="272">
        <v>5151</v>
      </c>
      <c r="L57" s="462" t="s">
        <v>579</v>
      </c>
      <c r="M57" s="462"/>
    </row>
    <row r="58" spans="1:13" customFormat="1">
      <c r="A58" s="212">
        <v>4761</v>
      </c>
      <c r="B58" s="96" t="s">
        <v>636</v>
      </c>
      <c r="C58" s="344">
        <f t="shared" si="0"/>
        <v>29010</v>
      </c>
      <c r="D58" s="344">
        <v>154</v>
      </c>
      <c r="E58" s="344">
        <f t="shared" si="1"/>
        <v>29164</v>
      </c>
      <c r="F58" s="344">
        <f t="shared" si="2"/>
        <v>12583</v>
      </c>
      <c r="G58" s="273">
        <v>10464</v>
      </c>
      <c r="H58" s="273">
        <v>2119</v>
      </c>
      <c r="I58" s="344">
        <f t="shared" si="3"/>
        <v>41747</v>
      </c>
      <c r="J58" s="273">
        <v>0</v>
      </c>
      <c r="K58" s="273">
        <v>41747</v>
      </c>
      <c r="L58" s="463" t="s">
        <v>578</v>
      </c>
      <c r="M58" s="463"/>
    </row>
    <row r="59" spans="1:13" customFormat="1">
      <c r="A59" s="211">
        <v>4762</v>
      </c>
      <c r="B59" s="62" t="s">
        <v>637</v>
      </c>
      <c r="C59" s="345">
        <f t="shared" si="0"/>
        <v>23666</v>
      </c>
      <c r="D59" s="345">
        <v>16</v>
      </c>
      <c r="E59" s="345">
        <f t="shared" si="1"/>
        <v>23682</v>
      </c>
      <c r="F59" s="345">
        <f t="shared" si="2"/>
        <v>7323</v>
      </c>
      <c r="G59" s="272">
        <v>7069</v>
      </c>
      <c r="H59" s="272">
        <v>254</v>
      </c>
      <c r="I59" s="345">
        <f t="shared" si="3"/>
        <v>31005</v>
      </c>
      <c r="J59" s="272">
        <v>0</v>
      </c>
      <c r="K59" s="272">
        <v>31005</v>
      </c>
      <c r="L59" s="462" t="s">
        <v>577</v>
      </c>
      <c r="M59" s="462"/>
    </row>
    <row r="60" spans="1:13" customFormat="1" ht="24" customHeight="1">
      <c r="A60" s="212">
        <v>4763</v>
      </c>
      <c r="B60" s="96" t="s">
        <v>638</v>
      </c>
      <c r="C60" s="344">
        <f t="shared" si="0"/>
        <v>17649</v>
      </c>
      <c r="D60" s="344">
        <v>265</v>
      </c>
      <c r="E60" s="344">
        <f t="shared" si="1"/>
        <v>17914</v>
      </c>
      <c r="F60" s="344">
        <f t="shared" si="2"/>
        <v>6463</v>
      </c>
      <c r="G60" s="273">
        <v>5076</v>
      </c>
      <c r="H60" s="273">
        <v>1387</v>
      </c>
      <c r="I60" s="344">
        <f t="shared" si="3"/>
        <v>24377</v>
      </c>
      <c r="J60" s="273">
        <v>0</v>
      </c>
      <c r="K60" s="273">
        <v>24377</v>
      </c>
      <c r="L60" s="463" t="s">
        <v>576</v>
      </c>
      <c r="M60" s="463"/>
    </row>
    <row r="61" spans="1:13" customFormat="1">
      <c r="A61" s="211">
        <v>4764</v>
      </c>
      <c r="B61" s="62" t="s">
        <v>623</v>
      </c>
      <c r="C61" s="345">
        <f t="shared" si="0"/>
        <v>12283</v>
      </c>
      <c r="D61" s="345">
        <v>294</v>
      </c>
      <c r="E61" s="345">
        <f t="shared" si="1"/>
        <v>12577</v>
      </c>
      <c r="F61" s="345">
        <f t="shared" si="2"/>
        <v>6128</v>
      </c>
      <c r="G61" s="272">
        <v>5463</v>
      </c>
      <c r="H61" s="272">
        <v>665</v>
      </c>
      <c r="I61" s="345">
        <f t="shared" si="3"/>
        <v>18705</v>
      </c>
      <c r="J61" s="272">
        <v>76</v>
      </c>
      <c r="K61" s="272">
        <v>18629</v>
      </c>
      <c r="L61" s="462" t="s">
        <v>575</v>
      </c>
      <c r="M61" s="462"/>
    </row>
    <row r="62" spans="1:13" customFormat="1" ht="40.15" customHeight="1">
      <c r="A62" s="213">
        <v>4771</v>
      </c>
      <c r="B62" s="209" t="s">
        <v>639</v>
      </c>
      <c r="C62" s="344">
        <f t="shared" si="0"/>
        <v>350289</v>
      </c>
      <c r="D62" s="344">
        <v>591</v>
      </c>
      <c r="E62" s="344">
        <f t="shared" si="1"/>
        <v>350880</v>
      </c>
      <c r="F62" s="344">
        <f t="shared" si="2"/>
        <v>58703</v>
      </c>
      <c r="G62" s="276">
        <v>56973</v>
      </c>
      <c r="H62" s="276">
        <v>1730</v>
      </c>
      <c r="I62" s="344">
        <f t="shared" si="3"/>
        <v>409583</v>
      </c>
      <c r="J62" s="276">
        <v>0</v>
      </c>
      <c r="K62" s="276">
        <v>409583</v>
      </c>
      <c r="L62" s="464" t="s">
        <v>574</v>
      </c>
      <c r="M62" s="464"/>
    </row>
    <row r="63" spans="1:13" customFormat="1" ht="23.45" customHeight="1">
      <c r="A63" s="211">
        <v>4772</v>
      </c>
      <c r="B63" s="62" t="s">
        <v>640</v>
      </c>
      <c r="C63" s="345">
        <f t="shared" si="0"/>
        <v>164882</v>
      </c>
      <c r="D63" s="345">
        <v>2414</v>
      </c>
      <c r="E63" s="345">
        <f t="shared" si="1"/>
        <v>167296</v>
      </c>
      <c r="F63" s="345">
        <f t="shared" si="2"/>
        <v>47303</v>
      </c>
      <c r="G63" s="272">
        <v>41085</v>
      </c>
      <c r="H63" s="272">
        <v>6218</v>
      </c>
      <c r="I63" s="345">
        <f t="shared" si="3"/>
        <v>214599</v>
      </c>
      <c r="J63" s="272">
        <v>67923</v>
      </c>
      <c r="K63" s="272">
        <v>146676</v>
      </c>
      <c r="L63" s="462" t="s">
        <v>573</v>
      </c>
      <c r="M63" s="462"/>
    </row>
    <row r="64" spans="1:13" customFormat="1">
      <c r="A64" s="212">
        <v>4774</v>
      </c>
      <c r="B64" s="96" t="s">
        <v>547</v>
      </c>
      <c r="C64" s="344">
        <f t="shared" si="0"/>
        <v>8857</v>
      </c>
      <c r="D64" s="344">
        <v>0</v>
      </c>
      <c r="E64" s="344">
        <f t="shared" si="1"/>
        <v>8857</v>
      </c>
      <c r="F64" s="344">
        <f t="shared" si="2"/>
        <v>12112</v>
      </c>
      <c r="G64" s="273">
        <v>11624</v>
      </c>
      <c r="H64" s="273">
        <v>488</v>
      </c>
      <c r="I64" s="344">
        <f t="shared" si="3"/>
        <v>20969</v>
      </c>
      <c r="J64" s="273">
        <v>34933</v>
      </c>
      <c r="K64" s="273">
        <v>-13964</v>
      </c>
      <c r="L64" s="463" t="s">
        <v>557</v>
      </c>
      <c r="M64" s="463"/>
    </row>
    <row r="65" spans="1:13" customFormat="1" ht="19.5">
      <c r="A65" s="211">
        <v>4775</v>
      </c>
      <c r="B65" s="62" t="s">
        <v>569</v>
      </c>
      <c r="C65" s="345">
        <f t="shared" si="0"/>
        <v>179423</v>
      </c>
      <c r="D65" s="345">
        <v>1367</v>
      </c>
      <c r="E65" s="345">
        <f t="shared" si="1"/>
        <v>180790</v>
      </c>
      <c r="F65" s="345">
        <f t="shared" si="2"/>
        <v>100540</v>
      </c>
      <c r="G65" s="272">
        <v>81803</v>
      </c>
      <c r="H65" s="272">
        <v>18737</v>
      </c>
      <c r="I65" s="345">
        <f t="shared" si="3"/>
        <v>281330</v>
      </c>
      <c r="J65" s="272">
        <v>16240</v>
      </c>
      <c r="K65" s="272">
        <v>265090</v>
      </c>
      <c r="L65" s="462" t="s">
        <v>572</v>
      </c>
      <c r="M65" s="462"/>
    </row>
    <row r="66" spans="1:13" customFormat="1" ht="23.45" customHeight="1">
      <c r="A66" s="212">
        <v>4776</v>
      </c>
      <c r="B66" s="96" t="s">
        <v>568</v>
      </c>
      <c r="C66" s="344">
        <f t="shared" si="0"/>
        <v>11621</v>
      </c>
      <c r="D66" s="344">
        <v>515</v>
      </c>
      <c r="E66" s="344">
        <f t="shared" si="1"/>
        <v>12136</v>
      </c>
      <c r="F66" s="344">
        <f t="shared" si="2"/>
        <v>3373</v>
      </c>
      <c r="G66" s="273">
        <v>2432</v>
      </c>
      <c r="H66" s="273">
        <v>941</v>
      </c>
      <c r="I66" s="344">
        <f t="shared" si="3"/>
        <v>15509</v>
      </c>
      <c r="J66" s="273">
        <v>0</v>
      </c>
      <c r="K66" s="273">
        <v>15509</v>
      </c>
      <c r="L66" s="463" t="s">
        <v>571</v>
      </c>
      <c r="M66" s="463"/>
    </row>
    <row r="67" spans="1:13" customFormat="1">
      <c r="A67" s="211">
        <v>4777</v>
      </c>
      <c r="B67" s="62" t="s">
        <v>567</v>
      </c>
      <c r="C67" s="345">
        <f t="shared" si="0"/>
        <v>1938</v>
      </c>
      <c r="D67" s="345">
        <v>234</v>
      </c>
      <c r="E67" s="345">
        <f t="shared" si="1"/>
        <v>2172</v>
      </c>
      <c r="F67" s="345">
        <f t="shared" si="2"/>
        <v>1514</v>
      </c>
      <c r="G67" s="272">
        <v>1098</v>
      </c>
      <c r="H67" s="272">
        <v>416</v>
      </c>
      <c r="I67" s="345">
        <f t="shared" si="3"/>
        <v>3686</v>
      </c>
      <c r="J67" s="272">
        <v>0</v>
      </c>
      <c r="K67" s="272">
        <v>3686</v>
      </c>
      <c r="L67" s="462" t="s">
        <v>570</v>
      </c>
      <c r="M67" s="462"/>
    </row>
    <row r="68" spans="1:13" customFormat="1">
      <c r="A68" s="212">
        <v>4778</v>
      </c>
      <c r="B68" s="96" t="s">
        <v>923</v>
      </c>
      <c r="C68" s="344">
        <f t="shared" si="0"/>
        <v>449</v>
      </c>
      <c r="D68" s="344">
        <v>0</v>
      </c>
      <c r="E68" s="344">
        <f t="shared" si="1"/>
        <v>449</v>
      </c>
      <c r="F68" s="344">
        <f t="shared" si="2"/>
        <v>1819</v>
      </c>
      <c r="G68" s="273">
        <v>1795</v>
      </c>
      <c r="H68" s="273">
        <v>24</v>
      </c>
      <c r="I68" s="344">
        <f t="shared" si="3"/>
        <v>2268</v>
      </c>
      <c r="J68" s="273">
        <v>0</v>
      </c>
      <c r="K68" s="273">
        <v>2268</v>
      </c>
      <c r="L68" s="463" t="s">
        <v>924</v>
      </c>
      <c r="M68" s="463"/>
    </row>
    <row r="69" spans="1:13" customFormat="1" ht="26.45" customHeight="1">
      <c r="A69" s="211">
        <v>4779</v>
      </c>
      <c r="B69" s="62" t="s">
        <v>566</v>
      </c>
      <c r="C69" s="374">
        <f t="shared" si="0"/>
        <v>81360</v>
      </c>
      <c r="D69" s="374">
        <v>2932</v>
      </c>
      <c r="E69" s="374">
        <f t="shared" si="1"/>
        <v>84292</v>
      </c>
      <c r="F69" s="374">
        <f t="shared" si="2"/>
        <v>11957</v>
      </c>
      <c r="G69" s="375">
        <v>10056</v>
      </c>
      <c r="H69" s="375">
        <v>1901</v>
      </c>
      <c r="I69" s="374">
        <f t="shared" si="3"/>
        <v>96249</v>
      </c>
      <c r="J69" s="375">
        <v>38151</v>
      </c>
      <c r="K69" s="375">
        <v>58098</v>
      </c>
      <c r="L69" s="547" t="s">
        <v>643</v>
      </c>
      <c r="M69" s="547"/>
    </row>
    <row r="70" spans="1:13" ht="27.6" customHeight="1">
      <c r="A70" s="473" t="s">
        <v>207</v>
      </c>
      <c r="B70" s="473"/>
      <c r="C70" s="373">
        <f t="shared" si="0"/>
        <v>7376396</v>
      </c>
      <c r="D70" s="373">
        <f>SUM(D13:D69)</f>
        <v>112321</v>
      </c>
      <c r="E70" s="373">
        <f t="shared" si="1"/>
        <v>7488717</v>
      </c>
      <c r="F70" s="373">
        <f>SUM(F13:F69)</f>
        <v>1441064</v>
      </c>
      <c r="G70" s="373">
        <f t="shared" ref="G70:H70" si="4">SUM(G13:G69)</f>
        <v>1247069</v>
      </c>
      <c r="H70" s="373">
        <f t="shared" si="4"/>
        <v>193995</v>
      </c>
      <c r="I70" s="373">
        <f>SUM(I13:I69)</f>
        <v>8929781</v>
      </c>
      <c r="J70" s="373">
        <f t="shared" ref="J70:K70" si="5">SUM(J13:J69)</f>
        <v>763585</v>
      </c>
      <c r="K70" s="373">
        <f t="shared" si="5"/>
        <v>8166196</v>
      </c>
      <c r="L70" s="546" t="s">
        <v>204</v>
      </c>
      <c r="M70" s="546"/>
    </row>
  </sheetData>
  <mergeCells count="82">
    <mergeCell ref="A70:B70"/>
    <mergeCell ref="L70:M70"/>
    <mergeCell ref="L63:M63"/>
    <mergeCell ref="L64:M64"/>
    <mergeCell ref="L65:M65"/>
    <mergeCell ref="L66:M66"/>
    <mergeCell ref="L67:M67"/>
    <mergeCell ref="L69:M69"/>
    <mergeCell ref="L68:M68"/>
    <mergeCell ref="L62:M62"/>
    <mergeCell ref="L52:M52"/>
    <mergeCell ref="L53:M53"/>
    <mergeCell ref="L54:M54"/>
    <mergeCell ref="L55:M55"/>
    <mergeCell ref="L56:M56"/>
    <mergeCell ref="L57:M57"/>
    <mergeCell ref="L58:M58"/>
    <mergeCell ref="L59:M59"/>
    <mergeCell ref="L60:M60"/>
    <mergeCell ref="L61:M61"/>
    <mergeCell ref="L45:M45"/>
    <mergeCell ref="L46:M46"/>
    <mergeCell ref="L47:M47"/>
    <mergeCell ref="L48:M48"/>
    <mergeCell ref="L49:M49"/>
    <mergeCell ref="L40:M40"/>
    <mergeCell ref="L41:M41"/>
    <mergeCell ref="L42:M42"/>
    <mergeCell ref="L43:M43"/>
    <mergeCell ref="L44:M44"/>
    <mergeCell ref="E11:E12"/>
    <mergeCell ref="L25:M25"/>
    <mergeCell ref="L13:M13"/>
    <mergeCell ref="L14:M14"/>
    <mergeCell ref="L16:M16"/>
    <mergeCell ref="L17:M17"/>
    <mergeCell ref="L18:M18"/>
    <mergeCell ref="L19:M19"/>
    <mergeCell ref="L20:M20"/>
    <mergeCell ref="L21:M21"/>
    <mergeCell ref="L22:M22"/>
    <mergeCell ref="L23:M23"/>
    <mergeCell ref="L24:M24"/>
    <mergeCell ref="L15:M15"/>
    <mergeCell ref="A7:M7"/>
    <mergeCell ref="A8:B8"/>
    <mergeCell ref="C8:K8"/>
    <mergeCell ref="L8:M8"/>
    <mergeCell ref="A9:A12"/>
    <mergeCell ref="B9:B12"/>
    <mergeCell ref="C9:C10"/>
    <mergeCell ref="D9:D10"/>
    <mergeCell ref="E9:E10"/>
    <mergeCell ref="F9:H9"/>
    <mergeCell ref="I9:K9"/>
    <mergeCell ref="L9:M12"/>
    <mergeCell ref="F10:H10"/>
    <mergeCell ref="I10:K10"/>
    <mergeCell ref="C11:C12"/>
    <mergeCell ref="D11:D12"/>
    <mergeCell ref="A6:M6"/>
    <mergeCell ref="A1:N1"/>
    <mergeCell ref="A2:M2"/>
    <mergeCell ref="A3:M3"/>
    <mergeCell ref="A4:M4"/>
    <mergeCell ref="A5:M5"/>
    <mergeCell ref="L32:M32"/>
    <mergeCell ref="L26:M26"/>
    <mergeCell ref="L27:M27"/>
    <mergeCell ref="L37:M37"/>
    <mergeCell ref="L51:M51"/>
    <mergeCell ref="L38:M38"/>
    <mergeCell ref="L28:M28"/>
    <mergeCell ref="L29:M29"/>
    <mergeCell ref="L30:M30"/>
    <mergeCell ref="L31:M31"/>
    <mergeCell ref="L33:M33"/>
    <mergeCell ref="L34:M34"/>
    <mergeCell ref="L35:M35"/>
    <mergeCell ref="L36:M36"/>
    <mergeCell ref="L50:M50"/>
    <mergeCell ref="L39:M39"/>
  </mergeCells>
  <printOptions horizontalCentered="1"/>
  <pageMargins left="0" right="0" top="0.39370078740157483" bottom="0" header="0.31496062992125984" footer="0.31496062992125984"/>
  <pageSetup paperSize="9" scale="75" orientation="landscape" r:id="rId1"/>
  <rowBreaks count="2" manualBreakCount="2">
    <brk id="38" max="12" man="1"/>
    <brk id="62"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zoomScaleSheetLayoutView="100" workbookViewId="0"/>
  </sheetViews>
  <sheetFormatPr defaultColWidth="9.125" defaultRowHeight="14.25"/>
  <cols>
    <col min="1" max="1" width="7.625" style="149" customWidth="1"/>
    <col min="2" max="2" width="30.625" style="82" customWidth="1"/>
    <col min="3" max="9" width="9.625" style="82" customWidth="1"/>
    <col min="10" max="10" width="30.625" style="82" customWidth="1"/>
    <col min="11" max="11" width="7.625" style="82" customWidth="1"/>
    <col min="12" max="12" width="12.75" style="82" customWidth="1"/>
    <col min="13" max="16384" width="9.125" style="82"/>
  </cols>
  <sheetData>
    <row r="1" spans="1:14" s="147" customFormat="1" ht="47.25" customHeight="1">
      <c r="A1" s="514"/>
      <c r="B1" s="514"/>
      <c r="C1" s="514"/>
      <c r="D1" s="514"/>
      <c r="E1" s="514"/>
      <c r="F1" s="514"/>
      <c r="G1" s="514"/>
      <c r="H1" s="514"/>
      <c r="I1" s="514"/>
      <c r="J1" s="514"/>
      <c r="K1" s="514"/>
      <c r="L1" s="150"/>
      <c r="M1" s="150"/>
      <c r="N1" s="150"/>
    </row>
    <row r="2" spans="1:14" ht="18" customHeight="1">
      <c r="A2" s="515" t="s">
        <v>402</v>
      </c>
      <c r="B2" s="515"/>
      <c r="C2" s="515"/>
      <c r="D2" s="515"/>
      <c r="E2" s="515"/>
      <c r="F2" s="515"/>
      <c r="G2" s="515"/>
      <c r="H2" s="515"/>
      <c r="I2" s="515"/>
      <c r="J2" s="515"/>
      <c r="K2" s="515"/>
    </row>
    <row r="3" spans="1:14" ht="18" customHeight="1">
      <c r="A3" s="515" t="s">
        <v>102</v>
      </c>
      <c r="B3" s="515"/>
      <c r="C3" s="515"/>
      <c r="D3" s="515"/>
      <c r="E3" s="515"/>
      <c r="F3" s="515"/>
      <c r="G3" s="515"/>
      <c r="H3" s="515"/>
      <c r="I3" s="515"/>
      <c r="J3" s="515"/>
      <c r="K3" s="515"/>
    </row>
    <row r="4" spans="1:14" ht="18" customHeight="1">
      <c r="A4" s="515" t="s">
        <v>654</v>
      </c>
      <c r="B4" s="515"/>
      <c r="C4" s="515"/>
      <c r="D4" s="515"/>
      <c r="E4" s="515"/>
      <c r="F4" s="515"/>
      <c r="G4" s="515"/>
      <c r="H4" s="515"/>
      <c r="I4" s="515"/>
      <c r="J4" s="515"/>
      <c r="K4" s="515"/>
    </row>
    <row r="5" spans="1:14" ht="15.75" customHeight="1">
      <c r="A5" s="513" t="s">
        <v>403</v>
      </c>
      <c r="B5" s="513"/>
      <c r="C5" s="513"/>
      <c r="D5" s="513"/>
      <c r="E5" s="513"/>
      <c r="F5" s="513"/>
      <c r="G5" s="513"/>
      <c r="H5" s="513"/>
      <c r="I5" s="513"/>
      <c r="J5" s="513"/>
      <c r="K5" s="513"/>
    </row>
    <row r="6" spans="1:14" ht="15.75" customHeight="1">
      <c r="A6" s="513" t="s">
        <v>416</v>
      </c>
      <c r="B6" s="513"/>
      <c r="C6" s="513"/>
      <c r="D6" s="513"/>
      <c r="E6" s="513"/>
      <c r="F6" s="513"/>
      <c r="G6" s="513"/>
      <c r="H6" s="513"/>
      <c r="I6" s="513"/>
      <c r="J6" s="513"/>
      <c r="K6" s="513"/>
    </row>
    <row r="7" spans="1:14" ht="15.75" customHeight="1">
      <c r="A7" s="513" t="s">
        <v>655</v>
      </c>
      <c r="B7" s="513"/>
      <c r="C7" s="513"/>
      <c r="D7" s="513"/>
      <c r="E7" s="513"/>
      <c r="F7" s="513"/>
      <c r="G7" s="513"/>
      <c r="H7" s="513"/>
      <c r="I7" s="513"/>
      <c r="J7" s="513"/>
      <c r="K7" s="513"/>
    </row>
    <row r="8" spans="1:14" ht="19.5" customHeight="1">
      <c r="A8" s="548" t="s">
        <v>672</v>
      </c>
      <c r="B8" s="548"/>
      <c r="C8" s="517">
        <v>2017</v>
      </c>
      <c r="D8" s="517"/>
      <c r="E8" s="517"/>
      <c r="F8" s="517"/>
      <c r="G8" s="517"/>
      <c r="H8" s="517"/>
      <c r="I8" s="517"/>
      <c r="J8" s="518" t="s">
        <v>426</v>
      </c>
      <c r="K8" s="518"/>
    </row>
    <row r="9" spans="1:14" s="148" customFormat="1" ht="39" customHeight="1">
      <c r="A9" s="549" t="s">
        <v>465</v>
      </c>
      <c r="B9" s="552" t="s">
        <v>210</v>
      </c>
      <c r="C9" s="458" t="s">
        <v>390</v>
      </c>
      <c r="D9" s="460"/>
      <c r="E9" s="471" t="s">
        <v>391</v>
      </c>
      <c r="F9" s="471" t="s">
        <v>392</v>
      </c>
      <c r="G9" s="471" t="s">
        <v>198</v>
      </c>
      <c r="H9" s="471" t="s">
        <v>197</v>
      </c>
      <c r="I9" s="471" t="s">
        <v>393</v>
      </c>
      <c r="J9" s="556" t="s">
        <v>375</v>
      </c>
      <c r="K9" s="556"/>
    </row>
    <row r="10" spans="1:14" s="148" customFormat="1" ht="39" customHeight="1">
      <c r="A10" s="550"/>
      <c r="B10" s="553"/>
      <c r="C10" s="559" t="s">
        <v>394</v>
      </c>
      <c r="D10" s="559"/>
      <c r="E10" s="555"/>
      <c r="F10" s="555"/>
      <c r="G10" s="555"/>
      <c r="H10" s="555"/>
      <c r="I10" s="555"/>
      <c r="J10" s="557"/>
      <c r="K10" s="557"/>
    </row>
    <row r="11" spans="1:14" s="148" customFormat="1" ht="32.25" customHeight="1">
      <c r="A11" s="550"/>
      <c r="B11" s="553"/>
      <c r="C11" s="299" t="s">
        <v>395</v>
      </c>
      <c r="D11" s="299" t="s">
        <v>226</v>
      </c>
      <c r="E11" s="560" t="s">
        <v>427</v>
      </c>
      <c r="F11" s="560" t="s">
        <v>396</v>
      </c>
      <c r="G11" s="560" t="s">
        <v>400</v>
      </c>
      <c r="H11" s="560" t="s">
        <v>401</v>
      </c>
      <c r="I11" s="560" t="s">
        <v>397</v>
      </c>
      <c r="J11" s="557"/>
      <c r="K11" s="557"/>
    </row>
    <row r="12" spans="1:14" s="148" customFormat="1" ht="39" customHeight="1">
      <c r="A12" s="551"/>
      <c r="B12" s="554"/>
      <c r="C12" s="294" t="s">
        <v>398</v>
      </c>
      <c r="D12" s="294" t="s">
        <v>399</v>
      </c>
      <c r="E12" s="559"/>
      <c r="F12" s="559"/>
      <c r="G12" s="559"/>
      <c r="H12" s="559"/>
      <c r="I12" s="559"/>
      <c r="J12" s="558"/>
      <c r="K12" s="558"/>
    </row>
    <row r="13" spans="1:14" s="148" customFormat="1" ht="61.5" customHeight="1" thickBot="1">
      <c r="A13" s="54">
        <v>45</v>
      </c>
      <c r="B13" s="58" t="s">
        <v>533</v>
      </c>
      <c r="C13" s="60">
        <v>289953</v>
      </c>
      <c r="D13" s="60">
        <v>73399</v>
      </c>
      <c r="E13" s="60">
        <v>183387</v>
      </c>
      <c r="F13" s="60">
        <v>226019</v>
      </c>
      <c r="G13" s="99">
        <v>16.88</v>
      </c>
      <c r="H13" s="99" t="s">
        <v>969</v>
      </c>
      <c r="I13" s="60">
        <v>39653</v>
      </c>
      <c r="J13" s="447" t="s">
        <v>538</v>
      </c>
      <c r="K13" s="447"/>
    </row>
    <row r="14" spans="1:14" s="148" customFormat="1" ht="60" customHeight="1" thickBot="1">
      <c r="A14" s="56">
        <v>46</v>
      </c>
      <c r="B14" s="59" t="s">
        <v>534</v>
      </c>
      <c r="C14" s="61">
        <v>1558540</v>
      </c>
      <c r="D14" s="61">
        <v>96626</v>
      </c>
      <c r="E14" s="61">
        <v>707387</v>
      </c>
      <c r="F14" s="61">
        <v>742413</v>
      </c>
      <c r="G14" s="100">
        <v>3.98</v>
      </c>
      <c r="H14" s="100">
        <v>0.74</v>
      </c>
      <c r="I14" s="61">
        <v>41793</v>
      </c>
      <c r="J14" s="425" t="s">
        <v>537</v>
      </c>
      <c r="K14" s="425"/>
    </row>
    <row r="15" spans="1:14" s="148" customFormat="1" ht="60" customHeight="1">
      <c r="A15" s="55">
        <v>47</v>
      </c>
      <c r="B15" s="67" t="s">
        <v>535</v>
      </c>
      <c r="C15" s="68">
        <v>4073774</v>
      </c>
      <c r="D15" s="68">
        <v>1284105</v>
      </c>
      <c r="E15" s="68">
        <v>197228</v>
      </c>
      <c r="F15" s="68">
        <v>243210</v>
      </c>
      <c r="G15" s="151">
        <v>16.350000000000001</v>
      </c>
      <c r="H15" s="151">
        <v>2.56</v>
      </c>
      <c r="I15" s="68">
        <v>48247</v>
      </c>
      <c r="J15" s="429" t="s">
        <v>536</v>
      </c>
      <c r="K15" s="429"/>
    </row>
    <row r="16" spans="1:14" s="148" customFormat="1" ht="43.5" customHeight="1">
      <c r="A16" s="561" t="s">
        <v>207</v>
      </c>
      <c r="B16" s="561"/>
      <c r="C16" s="83">
        <v>5922267</v>
      </c>
      <c r="D16" s="83">
        <v>1454130</v>
      </c>
      <c r="E16" s="83">
        <v>233701</v>
      </c>
      <c r="F16" s="83">
        <v>278672</v>
      </c>
      <c r="G16" s="95">
        <v>13.97</v>
      </c>
      <c r="H16" s="95">
        <v>2.17</v>
      </c>
      <c r="I16" s="83">
        <v>47246</v>
      </c>
      <c r="J16" s="562" t="s">
        <v>204</v>
      </c>
      <c r="K16" s="562"/>
    </row>
    <row r="17" spans="1:11" s="148" customFormat="1" ht="15">
      <c r="A17" s="152" t="s">
        <v>466</v>
      </c>
      <c r="K17" s="153" t="s">
        <v>199</v>
      </c>
    </row>
  </sheetData>
  <mergeCells count="30">
    <mergeCell ref="J15:K15"/>
    <mergeCell ref="A16:B16"/>
    <mergeCell ref="J16:K16"/>
    <mergeCell ref="G11:G12"/>
    <mergeCell ref="H11:H12"/>
    <mergeCell ref="I11:I12"/>
    <mergeCell ref="J13:K13"/>
    <mergeCell ref="J14:K14"/>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A6:K6"/>
    <mergeCell ref="A1:K1"/>
    <mergeCell ref="A2:K2"/>
    <mergeCell ref="A3:K3"/>
    <mergeCell ref="A4:K4"/>
    <mergeCell ref="A5:K5"/>
  </mergeCells>
  <printOptions horizontalCentered="1" verticalCentered="1"/>
  <pageMargins left="0" right="0" top="0" bottom="0" header="0.31496062992125984" footer="0.31496062992125984"/>
  <pageSetup paperSize="9" scale="8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71"/>
  <sheetViews>
    <sheetView tabSelected="1" view="pageBreakPreview" topLeftCell="A58" zoomScaleSheetLayoutView="100" workbookViewId="0"/>
  </sheetViews>
  <sheetFormatPr defaultColWidth="9.125" defaultRowHeight="14.25"/>
  <cols>
    <col min="1" max="1" width="5.75" style="149" customWidth="1"/>
    <col min="2" max="2" width="40.75" style="82" customWidth="1"/>
    <col min="3" max="9" width="10.75" style="82" customWidth="1"/>
    <col min="10" max="10" width="40.75" style="82" customWidth="1"/>
    <col min="11" max="11" width="5.75" style="82" customWidth="1"/>
    <col min="12" max="16384" width="9.125" style="82"/>
  </cols>
  <sheetData>
    <row r="1" spans="1:12" s="147" customFormat="1" ht="15">
      <c r="A1" s="514"/>
      <c r="B1" s="514"/>
      <c r="C1" s="514"/>
      <c r="D1" s="514"/>
      <c r="E1" s="514"/>
      <c r="F1" s="514"/>
      <c r="G1" s="514"/>
      <c r="H1" s="514"/>
      <c r="I1" s="514"/>
      <c r="J1" s="514"/>
      <c r="K1" s="514"/>
    </row>
    <row r="2" spans="1:12" ht="18">
      <c r="A2" s="515" t="s">
        <v>402</v>
      </c>
      <c r="B2" s="515"/>
      <c r="C2" s="515"/>
      <c r="D2" s="515"/>
      <c r="E2" s="515"/>
      <c r="F2" s="515"/>
      <c r="G2" s="515"/>
      <c r="H2" s="515"/>
      <c r="I2" s="515"/>
      <c r="J2" s="515"/>
      <c r="K2" s="515"/>
    </row>
    <row r="3" spans="1:12" ht="18">
      <c r="A3" s="515" t="s">
        <v>102</v>
      </c>
      <c r="B3" s="515"/>
      <c r="C3" s="515"/>
      <c r="D3" s="515"/>
      <c r="E3" s="515"/>
      <c r="F3" s="515"/>
      <c r="G3" s="515"/>
      <c r="H3" s="515"/>
      <c r="I3" s="515"/>
      <c r="J3" s="515"/>
      <c r="K3" s="515"/>
    </row>
    <row r="4" spans="1:12" ht="18">
      <c r="A4" s="515" t="s">
        <v>656</v>
      </c>
      <c r="B4" s="515"/>
      <c r="C4" s="515"/>
      <c r="D4" s="515"/>
      <c r="E4" s="515"/>
      <c r="F4" s="515"/>
      <c r="G4" s="515"/>
      <c r="H4" s="515"/>
      <c r="I4" s="515"/>
      <c r="J4" s="515"/>
      <c r="K4" s="515"/>
    </row>
    <row r="5" spans="1:12" ht="15.75">
      <c r="A5" s="513" t="s">
        <v>403</v>
      </c>
      <c r="B5" s="513"/>
      <c r="C5" s="513"/>
      <c r="D5" s="513"/>
      <c r="E5" s="513"/>
      <c r="F5" s="513"/>
      <c r="G5" s="513"/>
      <c r="H5" s="513"/>
      <c r="I5" s="513"/>
      <c r="J5" s="513"/>
      <c r="K5" s="513"/>
    </row>
    <row r="6" spans="1:12" ht="15.75">
      <c r="A6" s="513" t="s">
        <v>416</v>
      </c>
      <c r="B6" s="513"/>
      <c r="C6" s="513"/>
      <c r="D6" s="513"/>
      <c r="E6" s="513"/>
      <c r="F6" s="513"/>
      <c r="G6" s="513"/>
      <c r="H6" s="513"/>
      <c r="I6" s="513"/>
      <c r="J6" s="513"/>
      <c r="K6" s="513"/>
    </row>
    <row r="7" spans="1:12" ht="15.75">
      <c r="A7" s="513" t="s">
        <v>657</v>
      </c>
      <c r="B7" s="513"/>
      <c r="C7" s="513"/>
      <c r="D7" s="513"/>
      <c r="E7" s="513"/>
      <c r="F7" s="513"/>
      <c r="G7" s="513"/>
      <c r="H7" s="513"/>
      <c r="I7" s="513"/>
      <c r="J7" s="513"/>
      <c r="K7" s="513"/>
    </row>
    <row r="8" spans="1:12" ht="15.75">
      <c r="A8" s="548" t="s">
        <v>673</v>
      </c>
      <c r="B8" s="548"/>
      <c r="C8" s="517">
        <v>2016</v>
      </c>
      <c r="D8" s="517"/>
      <c r="E8" s="517"/>
      <c r="F8" s="517"/>
      <c r="G8" s="517"/>
      <c r="H8" s="517"/>
      <c r="I8" s="517"/>
      <c r="J8" s="518" t="s">
        <v>428</v>
      </c>
      <c r="K8" s="518"/>
    </row>
    <row r="9" spans="1:12" s="148" customFormat="1" ht="28.9" customHeight="1">
      <c r="A9" s="549" t="s">
        <v>465</v>
      </c>
      <c r="B9" s="563" t="s">
        <v>210</v>
      </c>
      <c r="C9" s="566" t="s">
        <v>390</v>
      </c>
      <c r="D9" s="566"/>
      <c r="E9" s="471" t="s">
        <v>391</v>
      </c>
      <c r="F9" s="471" t="s">
        <v>392</v>
      </c>
      <c r="G9" s="471" t="s">
        <v>198</v>
      </c>
      <c r="H9" s="471" t="s">
        <v>197</v>
      </c>
      <c r="I9" s="471" t="s">
        <v>393</v>
      </c>
      <c r="J9" s="556" t="s">
        <v>375</v>
      </c>
      <c r="K9" s="556"/>
    </row>
    <row r="10" spans="1:12" s="148" customFormat="1" ht="28.9" customHeight="1">
      <c r="A10" s="550"/>
      <c r="B10" s="564"/>
      <c r="C10" s="559" t="s">
        <v>394</v>
      </c>
      <c r="D10" s="559"/>
      <c r="E10" s="555"/>
      <c r="F10" s="555"/>
      <c r="G10" s="555"/>
      <c r="H10" s="555"/>
      <c r="I10" s="555"/>
      <c r="J10" s="557"/>
      <c r="K10" s="557"/>
    </row>
    <row r="11" spans="1:12" s="148" customFormat="1" ht="26.45" customHeight="1">
      <c r="A11" s="550"/>
      <c r="B11" s="564"/>
      <c r="C11" s="299" t="s">
        <v>395</v>
      </c>
      <c r="D11" s="299" t="s">
        <v>226</v>
      </c>
      <c r="E11" s="560" t="s">
        <v>427</v>
      </c>
      <c r="F11" s="560" t="s">
        <v>396</v>
      </c>
      <c r="G11" s="560" t="s">
        <v>400</v>
      </c>
      <c r="H11" s="560" t="s">
        <v>401</v>
      </c>
      <c r="I11" s="560" t="s">
        <v>397</v>
      </c>
      <c r="J11" s="557"/>
      <c r="K11" s="557"/>
    </row>
    <row r="12" spans="1:12" s="148" customFormat="1" ht="26.45" customHeight="1">
      <c r="A12" s="551"/>
      <c r="B12" s="565"/>
      <c r="C12" s="294" t="s">
        <v>398</v>
      </c>
      <c r="D12" s="294" t="s">
        <v>399</v>
      </c>
      <c r="E12" s="559"/>
      <c r="F12" s="559"/>
      <c r="G12" s="559"/>
      <c r="H12" s="559"/>
      <c r="I12" s="559"/>
      <c r="J12" s="558"/>
      <c r="K12" s="558"/>
    </row>
    <row r="13" spans="1:12" s="148" customFormat="1" ht="19.899999999999999" customHeight="1" thickBot="1">
      <c r="A13" s="214">
        <v>4511</v>
      </c>
      <c r="B13" s="210" t="s">
        <v>559</v>
      </c>
      <c r="C13" s="60">
        <v>20948</v>
      </c>
      <c r="D13" s="60">
        <v>4873</v>
      </c>
      <c r="E13" s="60">
        <v>307396</v>
      </c>
      <c r="F13" s="60">
        <v>356359</v>
      </c>
      <c r="G13" s="99" t="s">
        <v>978</v>
      </c>
      <c r="H13" s="99">
        <v>1.07</v>
      </c>
      <c r="I13" s="60">
        <v>58106</v>
      </c>
      <c r="J13" s="472" t="s">
        <v>558</v>
      </c>
      <c r="K13" s="472"/>
      <c r="L13"/>
    </row>
    <row r="14" spans="1:12" s="148" customFormat="1" ht="19.899999999999999" customHeight="1" thickBot="1">
      <c r="A14" s="212">
        <v>4512</v>
      </c>
      <c r="B14" s="96" t="s">
        <v>560</v>
      </c>
      <c r="C14" s="61" t="s">
        <v>980</v>
      </c>
      <c r="D14" s="61" t="s">
        <v>927</v>
      </c>
      <c r="E14" s="61" t="s">
        <v>981</v>
      </c>
      <c r="F14" s="61" t="s">
        <v>982</v>
      </c>
      <c r="G14" s="100" t="s">
        <v>983</v>
      </c>
      <c r="H14" s="100" t="s">
        <v>984</v>
      </c>
      <c r="I14" s="61" t="s">
        <v>985</v>
      </c>
      <c r="J14" s="463" t="s">
        <v>561</v>
      </c>
      <c r="K14" s="463"/>
      <c r="L14"/>
    </row>
    <row r="15" spans="1:12" s="148" customFormat="1" ht="20.25" thickBot="1">
      <c r="A15" s="211">
        <v>4519</v>
      </c>
      <c r="B15" s="313" t="s">
        <v>920</v>
      </c>
      <c r="C15" s="60" t="s">
        <v>785</v>
      </c>
      <c r="D15" s="60" t="s">
        <v>785</v>
      </c>
      <c r="E15" s="60" t="s">
        <v>785</v>
      </c>
      <c r="F15" s="60" t="s">
        <v>785</v>
      </c>
      <c r="G15" s="99" t="s">
        <v>986</v>
      </c>
      <c r="H15" s="99" t="s">
        <v>986</v>
      </c>
      <c r="I15" s="60" t="s">
        <v>785</v>
      </c>
      <c r="J15" s="462" t="s">
        <v>921</v>
      </c>
      <c r="K15" s="462"/>
      <c r="L15"/>
    </row>
    <row r="16" spans="1:12" s="148" customFormat="1" ht="20.25" thickBot="1">
      <c r="A16" s="212">
        <v>4531</v>
      </c>
      <c r="B16" s="96" t="s">
        <v>562</v>
      </c>
      <c r="C16" s="61">
        <v>103411</v>
      </c>
      <c r="D16" s="61">
        <v>51726</v>
      </c>
      <c r="E16" s="61">
        <v>111877</v>
      </c>
      <c r="F16" s="61">
        <v>130228</v>
      </c>
      <c r="G16" s="100" t="s">
        <v>987</v>
      </c>
      <c r="H16" s="100" t="s">
        <v>988</v>
      </c>
      <c r="I16" s="61">
        <v>38804</v>
      </c>
      <c r="J16" s="463" t="s">
        <v>608</v>
      </c>
      <c r="K16" s="463"/>
      <c r="L16"/>
    </row>
    <row r="17" spans="1:12" s="148" customFormat="1" ht="15" thickBot="1">
      <c r="A17" s="211">
        <v>4532</v>
      </c>
      <c r="B17" s="62" t="s">
        <v>563</v>
      </c>
      <c r="C17" s="60" t="s">
        <v>989</v>
      </c>
      <c r="D17" s="60" t="s">
        <v>928</v>
      </c>
      <c r="E17" s="60" t="s">
        <v>990</v>
      </c>
      <c r="F17" s="60" t="s">
        <v>991</v>
      </c>
      <c r="G17" s="99" t="s">
        <v>992</v>
      </c>
      <c r="H17" s="99" t="s">
        <v>993</v>
      </c>
      <c r="I17" s="60" t="s">
        <v>994</v>
      </c>
      <c r="J17" s="462" t="s">
        <v>607</v>
      </c>
      <c r="K17" s="462"/>
      <c r="L17"/>
    </row>
    <row r="18" spans="1:12" s="148" customFormat="1" ht="20.25" thickBot="1">
      <c r="A18" s="212">
        <v>4539</v>
      </c>
      <c r="B18" s="96" t="s">
        <v>564</v>
      </c>
      <c r="C18" s="61" t="s">
        <v>995</v>
      </c>
      <c r="D18" s="61" t="s">
        <v>929</v>
      </c>
      <c r="E18" s="61" t="s">
        <v>996</v>
      </c>
      <c r="F18" s="61" t="s">
        <v>997</v>
      </c>
      <c r="G18" s="100" t="s">
        <v>998</v>
      </c>
      <c r="H18" s="100" t="s">
        <v>999</v>
      </c>
      <c r="I18" s="61" t="s">
        <v>1000</v>
      </c>
      <c r="J18" s="463" t="s">
        <v>606</v>
      </c>
      <c r="K18" s="463"/>
      <c r="L18"/>
    </row>
    <row r="19" spans="1:12" s="148" customFormat="1" ht="15" thickBot="1">
      <c r="A19" s="211">
        <v>4610</v>
      </c>
      <c r="B19" s="62" t="s">
        <v>539</v>
      </c>
      <c r="C19" s="60">
        <v>5127</v>
      </c>
      <c r="D19" s="60">
        <v>4804</v>
      </c>
      <c r="E19" s="60">
        <v>176135</v>
      </c>
      <c r="F19" s="60">
        <v>176700</v>
      </c>
      <c r="G19" s="99" t="s">
        <v>1001</v>
      </c>
      <c r="H19" s="99" t="s">
        <v>1002</v>
      </c>
      <c r="I19" s="60">
        <v>84285</v>
      </c>
      <c r="J19" s="462" t="s">
        <v>548</v>
      </c>
      <c r="K19" s="462"/>
      <c r="L19"/>
    </row>
    <row r="20" spans="1:12" s="148" customFormat="1" ht="15" thickBot="1">
      <c r="A20" s="212">
        <v>4620</v>
      </c>
      <c r="B20" s="96" t="s">
        <v>565</v>
      </c>
      <c r="C20" s="61">
        <v>18498</v>
      </c>
      <c r="D20" s="61">
        <v>16561</v>
      </c>
      <c r="E20" s="61">
        <v>94162</v>
      </c>
      <c r="F20" s="61">
        <v>135424</v>
      </c>
      <c r="G20" s="100">
        <v>27.49</v>
      </c>
      <c r="H20" s="100">
        <v>2.98</v>
      </c>
      <c r="I20" s="61">
        <v>43583</v>
      </c>
      <c r="J20" s="463" t="s">
        <v>605</v>
      </c>
      <c r="K20" s="463"/>
      <c r="L20"/>
    </row>
    <row r="21" spans="1:12" s="148" customFormat="1" ht="15" thickBot="1">
      <c r="A21" s="211">
        <v>4631</v>
      </c>
      <c r="B21" s="62" t="s">
        <v>540</v>
      </c>
      <c r="C21" s="60" t="s">
        <v>1003</v>
      </c>
      <c r="D21" s="60" t="s">
        <v>930</v>
      </c>
      <c r="E21" s="60" t="s">
        <v>1004</v>
      </c>
      <c r="F21" s="60" t="s">
        <v>1005</v>
      </c>
      <c r="G21" s="99" t="s">
        <v>1006</v>
      </c>
      <c r="H21" s="99" t="s">
        <v>1007</v>
      </c>
      <c r="I21" s="60" t="s">
        <v>1008</v>
      </c>
      <c r="J21" s="462" t="s">
        <v>549</v>
      </c>
      <c r="K21" s="462"/>
      <c r="L21"/>
    </row>
    <row r="22" spans="1:12" s="148" customFormat="1" ht="14.45" customHeight="1" thickBot="1">
      <c r="A22" s="212">
        <v>4632</v>
      </c>
      <c r="B22" s="96" t="s">
        <v>609</v>
      </c>
      <c r="C22" s="61" t="s">
        <v>1009</v>
      </c>
      <c r="D22" s="61" t="s">
        <v>931</v>
      </c>
      <c r="E22" s="61" t="s">
        <v>1010</v>
      </c>
      <c r="F22" s="61" t="s">
        <v>1011</v>
      </c>
      <c r="G22" s="100" t="s">
        <v>1012</v>
      </c>
      <c r="H22" s="100" t="s">
        <v>1013</v>
      </c>
      <c r="I22" s="61" t="s">
        <v>1014</v>
      </c>
      <c r="J22" s="463" t="s">
        <v>604</v>
      </c>
      <c r="K22" s="463"/>
      <c r="L22"/>
    </row>
    <row r="23" spans="1:12" s="148" customFormat="1" ht="19.899999999999999" customHeight="1" thickBot="1">
      <c r="A23" s="211">
        <v>4641</v>
      </c>
      <c r="B23" s="62" t="s">
        <v>610</v>
      </c>
      <c r="C23" s="60" t="s">
        <v>1015</v>
      </c>
      <c r="D23" s="60" t="s">
        <v>932</v>
      </c>
      <c r="E23" s="60" t="s">
        <v>1016</v>
      </c>
      <c r="F23" s="60" t="s">
        <v>1017</v>
      </c>
      <c r="G23" s="99" t="s">
        <v>1018</v>
      </c>
      <c r="H23" s="99" t="s">
        <v>1019</v>
      </c>
      <c r="I23" s="60" t="s">
        <v>1020</v>
      </c>
      <c r="J23" s="462" t="s">
        <v>603</v>
      </c>
      <c r="K23" s="462"/>
      <c r="L23"/>
    </row>
    <row r="24" spans="1:12" s="148" customFormat="1" ht="19.899999999999999" customHeight="1" thickBot="1">
      <c r="A24" s="212">
        <v>4647</v>
      </c>
      <c r="B24" s="96" t="s">
        <v>611</v>
      </c>
      <c r="C24" s="61" t="s">
        <v>1021</v>
      </c>
      <c r="D24" s="61" t="s">
        <v>933</v>
      </c>
      <c r="E24" s="61" t="s">
        <v>1022</v>
      </c>
      <c r="F24" s="61" t="s">
        <v>1023</v>
      </c>
      <c r="G24" s="100" t="s">
        <v>1024</v>
      </c>
      <c r="H24" s="100" t="s">
        <v>1025</v>
      </c>
      <c r="I24" s="61" t="s">
        <v>1026</v>
      </c>
      <c r="J24" s="463" t="s">
        <v>602</v>
      </c>
      <c r="K24" s="463"/>
      <c r="L24"/>
    </row>
    <row r="25" spans="1:12" s="148" customFormat="1" ht="39.75" thickBot="1">
      <c r="A25" s="211">
        <v>4648</v>
      </c>
      <c r="B25" s="62" t="s">
        <v>612</v>
      </c>
      <c r="C25" s="60">
        <v>21578</v>
      </c>
      <c r="D25" s="60">
        <v>15671</v>
      </c>
      <c r="E25" s="60" t="s">
        <v>1027</v>
      </c>
      <c r="F25" s="60" t="s">
        <v>1028</v>
      </c>
      <c r="G25" s="99" t="s">
        <v>1029</v>
      </c>
      <c r="H25" s="99" t="s">
        <v>1030</v>
      </c>
      <c r="I25" s="60">
        <v>24296</v>
      </c>
      <c r="J25" s="462" t="s">
        <v>601</v>
      </c>
      <c r="K25" s="462"/>
      <c r="L25"/>
    </row>
    <row r="26" spans="1:12" s="148" customFormat="1" ht="30" thickBot="1">
      <c r="A26" s="212">
        <v>4649</v>
      </c>
      <c r="B26" s="310" t="s">
        <v>963</v>
      </c>
      <c r="C26" s="61" t="s">
        <v>785</v>
      </c>
      <c r="D26" s="61" t="s">
        <v>785</v>
      </c>
      <c r="E26" s="61" t="s">
        <v>785</v>
      </c>
      <c r="F26" s="61" t="s">
        <v>785</v>
      </c>
      <c r="G26" s="100" t="s">
        <v>986</v>
      </c>
      <c r="H26" s="100" t="s">
        <v>986</v>
      </c>
      <c r="I26" s="61" t="s">
        <v>785</v>
      </c>
      <c r="J26" s="463" t="s">
        <v>964</v>
      </c>
      <c r="K26" s="463"/>
      <c r="L26"/>
    </row>
    <row r="27" spans="1:12" s="148" customFormat="1" ht="15" thickBot="1">
      <c r="A27" s="211">
        <v>4651</v>
      </c>
      <c r="B27" s="313" t="s">
        <v>613</v>
      </c>
      <c r="C27" s="60" t="s">
        <v>785</v>
      </c>
      <c r="D27" s="60" t="s">
        <v>785</v>
      </c>
      <c r="E27" s="60" t="s">
        <v>785</v>
      </c>
      <c r="F27" s="60" t="s">
        <v>785</v>
      </c>
      <c r="G27" s="99" t="s">
        <v>986</v>
      </c>
      <c r="H27" s="99" t="s">
        <v>986</v>
      </c>
      <c r="I27" s="60" t="s">
        <v>785</v>
      </c>
      <c r="J27" s="462" t="s">
        <v>600</v>
      </c>
      <c r="K27" s="462"/>
      <c r="L27"/>
    </row>
    <row r="28" spans="1:12" s="148" customFormat="1" ht="15" thickBot="1">
      <c r="A28" s="212">
        <v>4652</v>
      </c>
      <c r="B28" s="96" t="s">
        <v>614</v>
      </c>
      <c r="C28" s="61" t="s">
        <v>1031</v>
      </c>
      <c r="D28" s="61" t="s">
        <v>934</v>
      </c>
      <c r="E28" s="61" t="s">
        <v>1032</v>
      </c>
      <c r="F28" s="61" t="s">
        <v>1033</v>
      </c>
      <c r="G28" s="100" t="s">
        <v>1034</v>
      </c>
      <c r="H28" s="100" t="s">
        <v>1035</v>
      </c>
      <c r="I28" s="61" t="s">
        <v>1036</v>
      </c>
      <c r="J28" s="463" t="s">
        <v>599</v>
      </c>
      <c r="K28" s="463"/>
      <c r="L28"/>
    </row>
    <row r="29" spans="1:12" s="148" customFormat="1" ht="15" thickBot="1">
      <c r="A29" s="211">
        <v>4653</v>
      </c>
      <c r="B29" s="62" t="s">
        <v>615</v>
      </c>
      <c r="C29" s="60" t="s">
        <v>1037</v>
      </c>
      <c r="D29" s="60" t="s">
        <v>935</v>
      </c>
      <c r="E29" s="60" t="s">
        <v>1038</v>
      </c>
      <c r="F29" s="60" t="s">
        <v>1039</v>
      </c>
      <c r="G29" s="99" t="s">
        <v>1040</v>
      </c>
      <c r="H29" s="99" t="s">
        <v>1041</v>
      </c>
      <c r="I29" s="60" t="s">
        <v>1042</v>
      </c>
      <c r="J29" s="462" t="s">
        <v>598</v>
      </c>
      <c r="K29" s="462"/>
      <c r="L29"/>
    </row>
    <row r="30" spans="1:12" s="148" customFormat="1" ht="15" thickBot="1">
      <c r="A30" s="212">
        <v>4659</v>
      </c>
      <c r="B30" s="96" t="s">
        <v>616</v>
      </c>
      <c r="C30" s="61" t="s">
        <v>1043</v>
      </c>
      <c r="D30" s="61" t="s">
        <v>936</v>
      </c>
      <c r="E30" s="61" t="s">
        <v>1044</v>
      </c>
      <c r="F30" s="61" t="s">
        <v>1045</v>
      </c>
      <c r="G30" s="100" t="s">
        <v>1046</v>
      </c>
      <c r="H30" s="100" t="s">
        <v>1047</v>
      </c>
      <c r="I30" s="61" t="s">
        <v>1048</v>
      </c>
      <c r="J30" s="463" t="s">
        <v>550</v>
      </c>
      <c r="K30" s="463"/>
      <c r="L30"/>
    </row>
    <row r="31" spans="1:12" s="148" customFormat="1" ht="15" thickBot="1">
      <c r="A31" s="211">
        <v>4661</v>
      </c>
      <c r="B31" s="62" t="s">
        <v>617</v>
      </c>
      <c r="C31" s="60" t="s">
        <v>1049</v>
      </c>
      <c r="D31" s="60" t="s">
        <v>937</v>
      </c>
      <c r="E31" s="60" t="s">
        <v>1050</v>
      </c>
      <c r="F31" s="60" t="s">
        <v>1051</v>
      </c>
      <c r="G31" s="99" t="s">
        <v>1052</v>
      </c>
      <c r="H31" s="99" t="s">
        <v>1053</v>
      </c>
      <c r="I31" s="60" t="s">
        <v>1054</v>
      </c>
      <c r="J31" s="462" t="s">
        <v>597</v>
      </c>
      <c r="K31" s="462"/>
      <c r="L31"/>
    </row>
    <row r="32" spans="1:12" s="148" customFormat="1" ht="15" thickBot="1">
      <c r="A32" s="212">
        <v>4662</v>
      </c>
      <c r="B32" s="96" t="s">
        <v>541</v>
      </c>
      <c r="C32" s="61" t="s">
        <v>785</v>
      </c>
      <c r="D32" s="61" t="s">
        <v>785</v>
      </c>
      <c r="E32" s="61" t="s">
        <v>785</v>
      </c>
      <c r="F32" s="61" t="s">
        <v>785</v>
      </c>
      <c r="G32" s="100" t="s">
        <v>986</v>
      </c>
      <c r="H32" s="100" t="s">
        <v>986</v>
      </c>
      <c r="I32" s="61" t="s">
        <v>785</v>
      </c>
      <c r="J32" s="463" t="s">
        <v>551</v>
      </c>
      <c r="K32" s="463"/>
      <c r="L32"/>
    </row>
    <row r="33" spans="1:12" s="148" customFormat="1" ht="20.25" thickBot="1">
      <c r="A33" s="211">
        <v>4663</v>
      </c>
      <c r="B33" s="62" t="s">
        <v>618</v>
      </c>
      <c r="C33" s="60" t="s">
        <v>1055</v>
      </c>
      <c r="D33" s="60" t="s">
        <v>938</v>
      </c>
      <c r="E33" s="60" t="s">
        <v>1056</v>
      </c>
      <c r="F33" s="60" t="s">
        <v>1057</v>
      </c>
      <c r="G33" s="99" t="s">
        <v>1058</v>
      </c>
      <c r="H33" s="99" t="s">
        <v>1059</v>
      </c>
      <c r="I33" s="60" t="s">
        <v>1060</v>
      </c>
      <c r="J33" s="462" t="s">
        <v>596</v>
      </c>
      <c r="K33" s="462"/>
      <c r="L33"/>
    </row>
    <row r="34" spans="1:12" s="148" customFormat="1" ht="15" thickBot="1">
      <c r="A34" s="212">
        <v>4690</v>
      </c>
      <c r="B34" s="96" t="s">
        <v>542</v>
      </c>
      <c r="C34" s="61" t="s">
        <v>785</v>
      </c>
      <c r="D34" s="61" t="s">
        <v>785</v>
      </c>
      <c r="E34" s="61" t="s">
        <v>785</v>
      </c>
      <c r="F34" s="61" t="s">
        <v>785</v>
      </c>
      <c r="G34" s="100" t="s">
        <v>986</v>
      </c>
      <c r="H34" s="100" t="s">
        <v>986</v>
      </c>
      <c r="I34" s="61" t="s">
        <v>785</v>
      </c>
      <c r="J34" s="463" t="s">
        <v>552</v>
      </c>
      <c r="K34" s="463"/>
      <c r="L34"/>
    </row>
    <row r="35" spans="1:12" s="148" customFormat="1" ht="15" thickBot="1">
      <c r="A35" s="211">
        <v>4691</v>
      </c>
      <c r="B35" s="62" t="s">
        <v>619</v>
      </c>
      <c r="C35" s="60" t="s">
        <v>1061</v>
      </c>
      <c r="D35" s="60" t="s">
        <v>939</v>
      </c>
      <c r="E35" s="60" t="s">
        <v>1062</v>
      </c>
      <c r="F35" s="60" t="s">
        <v>1063</v>
      </c>
      <c r="G35" s="99" t="s">
        <v>1064</v>
      </c>
      <c r="H35" s="99" t="s">
        <v>970</v>
      </c>
      <c r="I35" s="60" t="s">
        <v>1065</v>
      </c>
      <c r="J35" s="462" t="s">
        <v>595</v>
      </c>
      <c r="K35" s="462"/>
      <c r="L35"/>
    </row>
    <row r="36" spans="1:12" s="148" customFormat="1" ht="20.25" thickBot="1">
      <c r="A36" s="212">
        <v>4692</v>
      </c>
      <c r="B36" s="96" t="s">
        <v>620</v>
      </c>
      <c r="C36" s="61" t="s">
        <v>1066</v>
      </c>
      <c r="D36" s="61" t="s">
        <v>1067</v>
      </c>
      <c r="E36" s="61" t="s">
        <v>1068</v>
      </c>
      <c r="F36" s="61" t="s">
        <v>1069</v>
      </c>
      <c r="G36" s="100" t="s">
        <v>1070</v>
      </c>
      <c r="H36" s="100" t="s">
        <v>1071</v>
      </c>
      <c r="I36" s="61" t="s">
        <v>1072</v>
      </c>
      <c r="J36" s="463" t="s">
        <v>594</v>
      </c>
      <c r="K36" s="463"/>
      <c r="L36"/>
    </row>
    <row r="37" spans="1:12" s="148" customFormat="1" ht="15" thickBot="1">
      <c r="A37" s="211">
        <v>4712</v>
      </c>
      <c r="B37" s="313" t="s">
        <v>543</v>
      </c>
      <c r="C37" s="60" t="s">
        <v>785</v>
      </c>
      <c r="D37" s="60" t="s">
        <v>785</v>
      </c>
      <c r="E37" s="60" t="s">
        <v>785</v>
      </c>
      <c r="F37" s="60" t="s">
        <v>785</v>
      </c>
      <c r="G37" s="99" t="s">
        <v>986</v>
      </c>
      <c r="H37" s="99" t="s">
        <v>986</v>
      </c>
      <c r="I37" s="60" t="s">
        <v>785</v>
      </c>
      <c r="J37" s="462" t="s">
        <v>553</v>
      </c>
      <c r="K37" s="462"/>
    </row>
    <row r="38" spans="1:12" s="148" customFormat="1">
      <c r="A38" s="213">
        <v>4714</v>
      </c>
      <c r="B38" s="209" t="s">
        <v>544</v>
      </c>
      <c r="C38" s="69" t="s">
        <v>1073</v>
      </c>
      <c r="D38" s="69" t="s">
        <v>940</v>
      </c>
      <c r="E38" s="69" t="s">
        <v>1074</v>
      </c>
      <c r="F38" s="69" t="s">
        <v>1075</v>
      </c>
      <c r="G38" s="101" t="s">
        <v>1076</v>
      </c>
      <c r="H38" s="101" t="s">
        <v>1077</v>
      </c>
      <c r="I38" s="69" t="s">
        <v>1078</v>
      </c>
      <c r="J38" s="464" t="s">
        <v>554</v>
      </c>
      <c r="K38" s="464"/>
      <c r="L38"/>
    </row>
    <row r="39" spans="1:12" s="148" customFormat="1" ht="15" thickBot="1">
      <c r="A39" s="211">
        <v>4719</v>
      </c>
      <c r="B39" s="62" t="s">
        <v>645</v>
      </c>
      <c r="C39" s="60" t="s">
        <v>1079</v>
      </c>
      <c r="D39" s="60" t="s">
        <v>941</v>
      </c>
      <c r="E39" s="60" t="s">
        <v>1080</v>
      </c>
      <c r="F39" s="60" t="s">
        <v>1081</v>
      </c>
      <c r="G39" s="99" t="s">
        <v>1082</v>
      </c>
      <c r="H39" s="99" t="s">
        <v>1083</v>
      </c>
      <c r="I39" s="60" t="s">
        <v>1084</v>
      </c>
      <c r="J39" s="462" t="s">
        <v>646</v>
      </c>
      <c r="K39" s="462"/>
      <c r="L39"/>
    </row>
    <row r="40" spans="1:12" s="148" customFormat="1" ht="15" thickBot="1">
      <c r="A40" s="212">
        <v>4720</v>
      </c>
      <c r="B40" s="96" t="s">
        <v>622</v>
      </c>
      <c r="C40" s="61" t="s">
        <v>1085</v>
      </c>
      <c r="D40" s="61" t="s">
        <v>942</v>
      </c>
      <c r="E40" s="61" t="s">
        <v>1086</v>
      </c>
      <c r="F40" s="61" t="s">
        <v>1087</v>
      </c>
      <c r="G40" s="100" t="s">
        <v>1088</v>
      </c>
      <c r="H40" s="100" t="s">
        <v>1089</v>
      </c>
      <c r="I40" s="61" t="s">
        <v>1090</v>
      </c>
      <c r="J40" s="463" t="s">
        <v>592</v>
      </c>
      <c r="K40" s="463"/>
      <c r="L40"/>
    </row>
    <row r="41" spans="1:12" s="148" customFormat="1" ht="15" thickBot="1">
      <c r="A41" s="211">
        <v>4722</v>
      </c>
      <c r="B41" s="62" t="s">
        <v>632</v>
      </c>
      <c r="C41" s="60">
        <v>5607</v>
      </c>
      <c r="D41" s="60" t="s">
        <v>943</v>
      </c>
      <c r="E41" s="60">
        <v>206990</v>
      </c>
      <c r="F41" s="60">
        <v>235296</v>
      </c>
      <c r="G41" s="99">
        <v>10.54</v>
      </c>
      <c r="H41" s="99">
        <v>1.49</v>
      </c>
      <c r="I41" s="60" t="s">
        <v>1091</v>
      </c>
      <c r="J41" s="462" t="s">
        <v>591</v>
      </c>
      <c r="K41" s="462"/>
      <c r="L41"/>
    </row>
    <row r="42" spans="1:12" s="148" customFormat="1" ht="15" thickBot="1">
      <c r="A42" s="212">
        <v>4723</v>
      </c>
      <c r="B42" s="96" t="s">
        <v>631</v>
      </c>
      <c r="C42" s="61" t="s">
        <v>1092</v>
      </c>
      <c r="D42" s="61" t="s">
        <v>944</v>
      </c>
      <c r="E42" s="61" t="s">
        <v>1093</v>
      </c>
      <c r="F42" s="61" t="s">
        <v>1094</v>
      </c>
      <c r="G42" s="100" t="s">
        <v>986</v>
      </c>
      <c r="H42" s="100" t="s">
        <v>1095</v>
      </c>
      <c r="I42" s="61" t="s">
        <v>1096</v>
      </c>
      <c r="J42" s="463" t="s">
        <v>590</v>
      </c>
      <c r="K42" s="463"/>
      <c r="L42"/>
    </row>
    <row r="43" spans="1:12" s="148" customFormat="1" ht="15" thickBot="1">
      <c r="A43" s="211">
        <v>4724</v>
      </c>
      <c r="B43" s="62" t="s">
        <v>630</v>
      </c>
      <c r="C43" s="60">
        <v>15755</v>
      </c>
      <c r="D43" s="60" t="s">
        <v>945</v>
      </c>
      <c r="E43" s="60">
        <v>92366</v>
      </c>
      <c r="F43" s="60">
        <v>114857</v>
      </c>
      <c r="G43" s="99">
        <v>11.05</v>
      </c>
      <c r="H43" s="99">
        <v>8.5299999999999994</v>
      </c>
      <c r="I43" s="60" t="s">
        <v>1097</v>
      </c>
      <c r="J43" s="462" t="s">
        <v>589</v>
      </c>
      <c r="K43" s="462"/>
      <c r="L43"/>
    </row>
    <row r="44" spans="1:12" s="148" customFormat="1" ht="15" thickBot="1">
      <c r="A44" s="212">
        <v>4725</v>
      </c>
      <c r="B44" s="96" t="s">
        <v>629</v>
      </c>
      <c r="C44" s="61" t="s">
        <v>1098</v>
      </c>
      <c r="D44" s="61" t="s">
        <v>946</v>
      </c>
      <c r="E44" s="61" t="s">
        <v>1099</v>
      </c>
      <c r="F44" s="61" t="s">
        <v>1100</v>
      </c>
      <c r="G44" s="100" t="s">
        <v>1101</v>
      </c>
      <c r="H44" s="100" t="s">
        <v>1102</v>
      </c>
      <c r="I44" s="61" t="s">
        <v>1103</v>
      </c>
      <c r="J44" s="463" t="s">
        <v>588</v>
      </c>
      <c r="K44" s="463"/>
      <c r="L44"/>
    </row>
    <row r="45" spans="1:12" s="148" customFormat="1" ht="14.45" customHeight="1" thickBot="1">
      <c r="A45" s="211">
        <v>4726</v>
      </c>
      <c r="B45" s="62" t="s">
        <v>545</v>
      </c>
      <c r="C45" s="60" t="s">
        <v>1104</v>
      </c>
      <c r="D45" s="60" t="s">
        <v>947</v>
      </c>
      <c r="E45" s="60" t="s">
        <v>1105</v>
      </c>
      <c r="F45" s="60" t="s">
        <v>1106</v>
      </c>
      <c r="G45" s="99" t="s">
        <v>1107</v>
      </c>
      <c r="H45" s="99" t="s">
        <v>1108</v>
      </c>
      <c r="I45" s="60" t="s">
        <v>1109</v>
      </c>
      <c r="J45" s="462" t="s">
        <v>555</v>
      </c>
      <c r="K45" s="462"/>
      <c r="L45"/>
    </row>
    <row r="46" spans="1:12" s="148" customFormat="1" ht="14.45" customHeight="1" thickBot="1">
      <c r="A46" s="212">
        <v>4727</v>
      </c>
      <c r="B46" s="96" t="s">
        <v>628</v>
      </c>
      <c r="C46" s="61" t="s">
        <v>1110</v>
      </c>
      <c r="D46" s="61" t="s">
        <v>948</v>
      </c>
      <c r="E46" s="61" t="s">
        <v>1111</v>
      </c>
      <c r="F46" s="61" t="s">
        <v>1112</v>
      </c>
      <c r="G46" s="100" t="s">
        <v>1113</v>
      </c>
      <c r="H46" s="100" t="s">
        <v>1114</v>
      </c>
      <c r="I46" s="61" t="s">
        <v>1115</v>
      </c>
      <c r="J46" s="463" t="s">
        <v>587</v>
      </c>
      <c r="K46" s="463"/>
      <c r="L46"/>
    </row>
    <row r="47" spans="1:12" s="148" customFormat="1" ht="14.45" customHeight="1" thickBot="1">
      <c r="A47" s="211">
        <v>4728</v>
      </c>
      <c r="B47" s="62" t="s">
        <v>633</v>
      </c>
      <c r="C47" s="60" t="s">
        <v>1116</v>
      </c>
      <c r="D47" s="60" t="s">
        <v>949</v>
      </c>
      <c r="E47" s="60" t="s">
        <v>1117</v>
      </c>
      <c r="F47" s="60" t="s">
        <v>1118</v>
      </c>
      <c r="G47" s="99" t="s">
        <v>1119</v>
      </c>
      <c r="H47" s="99" t="s">
        <v>1120</v>
      </c>
      <c r="I47" s="60" t="s">
        <v>1121</v>
      </c>
      <c r="J47" s="462" t="s">
        <v>586</v>
      </c>
      <c r="K47" s="462"/>
      <c r="L47"/>
    </row>
    <row r="48" spans="1:12" s="148" customFormat="1" ht="15" thickBot="1">
      <c r="A48" s="212">
        <v>4729</v>
      </c>
      <c r="B48" s="96" t="s">
        <v>642</v>
      </c>
      <c r="C48" s="61" t="s">
        <v>1122</v>
      </c>
      <c r="D48" s="61" t="s">
        <v>1123</v>
      </c>
      <c r="E48" s="61" t="s">
        <v>1124</v>
      </c>
      <c r="F48" s="61" t="s">
        <v>1125</v>
      </c>
      <c r="G48" s="100" t="s">
        <v>1126</v>
      </c>
      <c r="H48" s="100" t="s">
        <v>1127</v>
      </c>
      <c r="I48" s="61" t="s">
        <v>1128</v>
      </c>
      <c r="J48" s="463" t="s">
        <v>644</v>
      </c>
      <c r="K48" s="463"/>
      <c r="L48"/>
    </row>
    <row r="49" spans="1:12" s="148" customFormat="1" ht="15" thickBot="1">
      <c r="A49" s="211">
        <v>4730</v>
      </c>
      <c r="B49" s="62" t="s">
        <v>627</v>
      </c>
      <c r="C49" s="60" t="s">
        <v>1129</v>
      </c>
      <c r="D49" s="60" t="s">
        <v>950</v>
      </c>
      <c r="E49" s="60" t="s">
        <v>1130</v>
      </c>
      <c r="F49" s="60" t="s">
        <v>1131</v>
      </c>
      <c r="G49" s="99" t="s">
        <v>1132</v>
      </c>
      <c r="H49" s="99" t="s">
        <v>1133</v>
      </c>
      <c r="I49" s="60" t="s">
        <v>1134</v>
      </c>
      <c r="J49" s="462" t="s">
        <v>585</v>
      </c>
      <c r="K49" s="462"/>
      <c r="L49"/>
    </row>
    <row r="50" spans="1:12" s="148" customFormat="1" ht="20.25" thickBot="1">
      <c r="A50" s="212">
        <v>4741</v>
      </c>
      <c r="B50" s="96" t="s">
        <v>634</v>
      </c>
      <c r="C50" s="61" t="s">
        <v>1135</v>
      </c>
      <c r="D50" s="61" t="s">
        <v>951</v>
      </c>
      <c r="E50" s="61" t="s">
        <v>1136</v>
      </c>
      <c r="F50" s="61" t="s">
        <v>1137</v>
      </c>
      <c r="G50" s="100" t="s">
        <v>1138</v>
      </c>
      <c r="H50" s="100" t="s">
        <v>1139</v>
      </c>
      <c r="I50" s="61" t="s">
        <v>1140</v>
      </c>
      <c r="J50" s="463" t="s">
        <v>584</v>
      </c>
      <c r="K50" s="463"/>
      <c r="L50"/>
    </row>
    <row r="51" spans="1:12" s="148" customFormat="1" ht="15" thickBot="1">
      <c r="A51" s="211">
        <v>4742</v>
      </c>
      <c r="B51" s="313" t="s">
        <v>706</v>
      </c>
      <c r="C51" s="60" t="s">
        <v>785</v>
      </c>
      <c r="D51" s="60" t="s">
        <v>785</v>
      </c>
      <c r="E51" s="60" t="s">
        <v>785</v>
      </c>
      <c r="F51" s="60" t="s">
        <v>785</v>
      </c>
      <c r="G51" s="99" t="s">
        <v>986</v>
      </c>
      <c r="H51" s="99" t="s">
        <v>986</v>
      </c>
      <c r="I51" s="60" t="s">
        <v>785</v>
      </c>
      <c r="J51" s="462" t="s">
        <v>705</v>
      </c>
      <c r="K51" s="462"/>
      <c r="L51"/>
    </row>
    <row r="52" spans="1:12" s="148" customFormat="1" ht="19.899999999999999" customHeight="1" thickBot="1">
      <c r="A52" s="212">
        <v>4751</v>
      </c>
      <c r="B52" s="96" t="s">
        <v>626</v>
      </c>
      <c r="C52" s="61">
        <v>516130</v>
      </c>
      <c r="D52" s="61">
        <v>291080</v>
      </c>
      <c r="E52" s="61">
        <v>168802</v>
      </c>
      <c r="F52" s="61">
        <v>250423</v>
      </c>
      <c r="G52" s="100">
        <v>28.85</v>
      </c>
      <c r="H52" s="100">
        <v>3.74</v>
      </c>
      <c r="I52" s="61">
        <v>63210</v>
      </c>
      <c r="J52" s="463" t="s">
        <v>583</v>
      </c>
      <c r="K52" s="463"/>
      <c r="L52"/>
    </row>
    <row r="53" spans="1:12" s="148" customFormat="1" ht="30" thickBot="1">
      <c r="A53" s="211">
        <v>4752</v>
      </c>
      <c r="B53" s="62" t="s">
        <v>625</v>
      </c>
      <c r="C53" s="60">
        <v>232516</v>
      </c>
      <c r="D53" s="60">
        <v>193985</v>
      </c>
      <c r="E53" s="60">
        <v>122368</v>
      </c>
      <c r="F53" s="60">
        <v>174003</v>
      </c>
      <c r="G53" s="99">
        <v>25.86</v>
      </c>
      <c r="H53" s="99">
        <v>3.81</v>
      </c>
      <c r="I53" s="60">
        <v>50086</v>
      </c>
      <c r="J53" s="462" t="s">
        <v>582</v>
      </c>
      <c r="K53" s="462"/>
      <c r="L53"/>
    </row>
    <row r="54" spans="1:12" s="148" customFormat="1" ht="19.899999999999999" customHeight="1" thickBot="1">
      <c r="A54" s="212">
        <v>4753</v>
      </c>
      <c r="B54" s="96" t="s">
        <v>624</v>
      </c>
      <c r="C54" s="61" t="s">
        <v>1141</v>
      </c>
      <c r="D54" s="61" t="s">
        <v>952</v>
      </c>
      <c r="E54" s="61" t="s">
        <v>1142</v>
      </c>
      <c r="F54" s="61" t="s">
        <v>1143</v>
      </c>
      <c r="G54" s="100" t="s">
        <v>1144</v>
      </c>
      <c r="H54" s="100" t="s">
        <v>1145</v>
      </c>
      <c r="I54" s="61" t="s">
        <v>1146</v>
      </c>
      <c r="J54" s="463" t="s">
        <v>581</v>
      </c>
      <c r="K54" s="463"/>
      <c r="L54"/>
    </row>
    <row r="55" spans="1:12" s="148" customFormat="1" ht="15" thickBot="1">
      <c r="A55" s="211">
        <v>4754</v>
      </c>
      <c r="B55" s="62" t="s">
        <v>546</v>
      </c>
      <c r="C55" s="60" t="s">
        <v>774</v>
      </c>
      <c r="D55" s="60" t="s">
        <v>1147</v>
      </c>
      <c r="E55" s="60" t="s">
        <v>1148</v>
      </c>
      <c r="F55" s="60" t="s">
        <v>1149</v>
      </c>
      <c r="G55" s="99" t="s">
        <v>1150</v>
      </c>
      <c r="H55" s="99" t="s">
        <v>1151</v>
      </c>
      <c r="I55" s="60" t="s">
        <v>1152</v>
      </c>
      <c r="J55" s="462" t="s">
        <v>556</v>
      </c>
      <c r="K55" s="462"/>
      <c r="L55"/>
    </row>
    <row r="56" spans="1:12" s="148" customFormat="1" ht="19.899999999999999" customHeight="1" thickBot="1">
      <c r="A56" s="212">
        <v>4755</v>
      </c>
      <c r="B56" s="96" t="s">
        <v>641</v>
      </c>
      <c r="C56" s="61">
        <v>1141201</v>
      </c>
      <c r="D56" s="61" t="s">
        <v>953</v>
      </c>
      <c r="E56" s="61">
        <v>654989</v>
      </c>
      <c r="F56" s="61">
        <v>702775</v>
      </c>
      <c r="G56" s="100">
        <v>5.81</v>
      </c>
      <c r="H56" s="100">
        <v>1.99</v>
      </c>
      <c r="I56" s="61" t="s">
        <v>1153</v>
      </c>
      <c r="J56" s="463" t="s">
        <v>580</v>
      </c>
      <c r="K56" s="463"/>
      <c r="L56"/>
    </row>
    <row r="57" spans="1:12" s="148" customFormat="1" ht="14.45" customHeight="1" thickBot="1">
      <c r="A57" s="211">
        <v>4756</v>
      </c>
      <c r="B57" s="62" t="s">
        <v>635</v>
      </c>
      <c r="C57" s="60" t="s">
        <v>968</v>
      </c>
      <c r="D57" s="60" t="s">
        <v>954</v>
      </c>
      <c r="E57" s="60" t="s">
        <v>1154</v>
      </c>
      <c r="F57" s="60" t="s">
        <v>1155</v>
      </c>
      <c r="G57" s="99" t="s">
        <v>1156</v>
      </c>
      <c r="H57" s="99" t="s">
        <v>1157</v>
      </c>
      <c r="I57" s="60" t="s">
        <v>1158</v>
      </c>
      <c r="J57" s="462" t="s">
        <v>579</v>
      </c>
      <c r="K57" s="462"/>
      <c r="L57"/>
    </row>
    <row r="58" spans="1:12" s="148" customFormat="1" ht="15" thickBot="1">
      <c r="A58" s="212">
        <v>4761</v>
      </c>
      <c r="B58" s="96" t="s">
        <v>636</v>
      </c>
      <c r="C58" s="61" t="s">
        <v>1159</v>
      </c>
      <c r="D58" s="61" t="s">
        <v>955</v>
      </c>
      <c r="E58" s="61" t="s">
        <v>1160</v>
      </c>
      <c r="F58" s="61" t="s">
        <v>1161</v>
      </c>
      <c r="G58" s="100" t="s">
        <v>1162</v>
      </c>
      <c r="H58" s="100" t="s">
        <v>1163</v>
      </c>
      <c r="I58" s="61" t="s">
        <v>1164</v>
      </c>
      <c r="J58" s="463" t="s">
        <v>578</v>
      </c>
      <c r="K58" s="463"/>
      <c r="L58"/>
    </row>
    <row r="59" spans="1:12" s="148" customFormat="1" ht="14.45" customHeight="1" thickBot="1">
      <c r="A59" s="211">
        <v>4762</v>
      </c>
      <c r="B59" s="62" t="s">
        <v>637</v>
      </c>
      <c r="C59" s="60" t="s">
        <v>1165</v>
      </c>
      <c r="D59" s="60" t="s">
        <v>956</v>
      </c>
      <c r="E59" s="60" t="s">
        <v>1166</v>
      </c>
      <c r="F59" s="60" t="s">
        <v>1167</v>
      </c>
      <c r="G59" s="99" t="s">
        <v>1168</v>
      </c>
      <c r="H59" s="99" t="s">
        <v>1169</v>
      </c>
      <c r="I59" s="60" t="s">
        <v>1170</v>
      </c>
      <c r="J59" s="462" t="s">
        <v>577</v>
      </c>
      <c r="K59" s="462"/>
      <c r="L59"/>
    </row>
    <row r="60" spans="1:12" s="148" customFormat="1" ht="20.25" thickBot="1">
      <c r="A60" s="212">
        <v>4763</v>
      </c>
      <c r="B60" s="96" t="s">
        <v>638</v>
      </c>
      <c r="C60" s="61" t="s">
        <v>1171</v>
      </c>
      <c r="D60" s="61" t="s">
        <v>957</v>
      </c>
      <c r="E60" s="61" t="s">
        <v>1172</v>
      </c>
      <c r="F60" s="61" t="s">
        <v>1173</v>
      </c>
      <c r="G60" s="100" t="s">
        <v>1174</v>
      </c>
      <c r="H60" s="100" t="s">
        <v>1175</v>
      </c>
      <c r="I60" s="61" t="s">
        <v>1176</v>
      </c>
      <c r="J60" s="463" t="s">
        <v>576</v>
      </c>
      <c r="K60" s="463"/>
      <c r="L60"/>
    </row>
    <row r="61" spans="1:12" s="148" customFormat="1" ht="15" thickBot="1">
      <c r="A61" s="211">
        <v>4764</v>
      </c>
      <c r="B61" s="62" t="s">
        <v>623</v>
      </c>
      <c r="C61" s="60" t="s">
        <v>967</v>
      </c>
      <c r="D61" s="60" t="s">
        <v>958</v>
      </c>
      <c r="E61" s="60" t="s">
        <v>1177</v>
      </c>
      <c r="F61" s="60" t="s">
        <v>1178</v>
      </c>
      <c r="G61" s="99" t="s">
        <v>1179</v>
      </c>
      <c r="H61" s="99" t="s">
        <v>1180</v>
      </c>
      <c r="I61" s="60" t="s">
        <v>1181</v>
      </c>
      <c r="J61" s="462" t="s">
        <v>575</v>
      </c>
      <c r="K61" s="462"/>
      <c r="L61"/>
    </row>
    <row r="62" spans="1:12" s="148" customFormat="1" ht="29.25">
      <c r="A62" s="213">
        <v>4771</v>
      </c>
      <c r="B62" s="209" t="s">
        <v>639</v>
      </c>
      <c r="C62" s="69" t="s">
        <v>1182</v>
      </c>
      <c r="D62" s="69" t="s">
        <v>959</v>
      </c>
      <c r="E62" s="69" t="s">
        <v>1183</v>
      </c>
      <c r="F62" s="69" t="s">
        <v>1184</v>
      </c>
      <c r="G62" s="101" t="s">
        <v>1185</v>
      </c>
      <c r="H62" s="101" t="s">
        <v>1186</v>
      </c>
      <c r="I62" s="69" t="s">
        <v>1187</v>
      </c>
      <c r="J62" s="464" t="s">
        <v>574</v>
      </c>
      <c r="K62" s="464"/>
      <c r="L62"/>
    </row>
    <row r="63" spans="1:12" s="148" customFormat="1" ht="20.25" thickBot="1">
      <c r="A63" s="211">
        <v>4772</v>
      </c>
      <c r="B63" s="62" t="s">
        <v>640</v>
      </c>
      <c r="C63" s="60" t="s">
        <v>1188</v>
      </c>
      <c r="D63" s="60" t="s">
        <v>1189</v>
      </c>
      <c r="E63" s="60" t="s">
        <v>1190</v>
      </c>
      <c r="F63" s="60" t="s">
        <v>1191</v>
      </c>
      <c r="G63" s="99" t="s">
        <v>1192</v>
      </c>
      <c r="H63" s="99" t="s">
        <v>1193</v>
      </c>
      <c r="I63" s="60" t="s">
        <v>1194</v>
      </c>
      <c r="J63" s="462" t="s">
        <v>573</v>
      </c>
      <c r="K63" s="462"/>
      <c r="L63"/>
    </row>
    <row r="64" spans="1:12" s="148" customFormat="1" ht="15" thickBot="1">
      <c r="A64" s="212">
        <v>4774</v>
      </c>
      <c r="B64" s="96" t="s">
        <v>547</v>
      </c>
      <c r="C64" s="61" t="s">
        <v>1195</v>
      </c>
      <c r="D64" s="61" t="s">
        <v>960</v>
      </c>
      <c r="E64" s="61" t="s">
        <v>1196</v>
      </c>
      <c r="F64" s="61" t="s">
        <v>1197</v>
      </c>
      <c r="G64" s="100" t="s">
        <v>1198</v>
      </c>
      <c r="H64" s="100" t="s">
        <v>1199</v>
      </c>
      <c r="I64" s="61" t="s">
        <v>1200</v>
      </c>
      <c r="J64" s="463" t="s">
        <v>557</v>
      </c>
      <c r="K64" s="463"/>
      <c r="L64"/>
    </row>
    <row r="65" spans="1:12" ht="20.25" thickBot="1">
      <c r="A65" s="211">
        <v>4775</v>
      </c>
      <c r="B65" s="62" t="s">
        <v>569</v>
      </c>
      <c r="C65" s="60" t="s">
        <v>1201</v>
      </c>
      <c r="D65" s="60" t="s">
        <v>1202</v>
      </c>
      <c r="E65" s="60" t="s">
        <v>1203</v>
      </c>
      <c r="F65" s="60" t="s">
        <v>1204</v>
      </c>
      <c r="G65" s="99" t="s">
        <v>1205</v>
      </c>
      <c r="H65" s="99" t="s">
        <v>1206</v>
      </c>
      <c r="I65" s="60" t="s">
        <v>1207</v>
      </c>
      <c r="J65" s="462" t="s">
        <v>572</v>
      </c>
      <c r="K65" s="462"/>
      <c r="L65"/>
    </row>
    <row r="66" spans="1:12" ht="20.25" thickBot="1">
      <c r="A66" s="212">
        <v>4776</v>
      </c>
      <c r="B66" s="96" t="s">
        <v>568</v>
      </c>
      <c r="C66" s="61">
        <v>2439</v>
      </c>
      <c r="D66" s="61">
        <v>9182</v>
      </c>
      <c r="E66" s="61">
        <v>40185</v>
      </c>
      <c r="F66" s="61">
        <v>51353</v>
      </c>
      <c r="G66" s="100" t="s">
        <v>1208</v>
      </c>
      <c r="H66" s="100" t="s">
        <v>1209</v>
      </c>
      <c r="I66" s="61">
        <v>32105</v>
      </c>
      <c r="J66" s="463" t="s">
        <v>571</v>
      </c>
      <c r="K66" s="463"/>
      <c r="L66"/>
    </row>
    <row r="67" spans="1:12" ht="15" thickBot="1">
      <c r="A67" s="211">
        <v>4777</v>
      </c>
      <c r="B67" s="62" t="s">
        <v>567</v>
      </c>
      <c r="C67" s="60" t="s">
        <v>1210</v>
      </c>
      <c r="D67" s="60" t="s">
        <v>961</v>
      </c>
      <c r="E67" s="60" t="s">
        <v>1211</v>
      </c>
      <c r="F67" s="60" t="s">
        <v>1212</v>
      </c>
      <c r="G67" s="99" t="s">
        <v>1213</v>
      </c>
      <c r="H67" s="99" t="s">
        <v>1214</v>
      </c>
      <c r="I67" s="60" t="s">
        <v>1215</v>
      </c>
      <c r="J67" s="462" t="s">
        <v>570</v>
      </c>
      <c r="K67" s="462"/>
      <c r="L67"/>
    </row>
    <row r="68" spans="1:12" ht="15" thickBot="1">
      <c r="A68" s="212">
        <v>4778</v>
      </c>
      <c r="B68" s="96" t="s">
        <v>923</v>
      </c>
      <c r="C68" s="61" t="s">
        <v>965</v>
      </c>
      <c r="D68" s="61" t="s">
        <v>962</v>
      </c>
      <c r="E68" s="61" t="s">
        <v>1216</v>
      </c>
      <c r="F68" s="61" t="s">
        <v>1217</v>
      </c>
      <c r="G68" s="100" t="s">
        <v>1218</v>
      </c>
      <c r="H68" s="100" t="s">
        <v>979</v>
      </c>
      <c r="I68" s="61" t="s">
        <v>1219</v>
      </c>
      <c r="J68" s="463" t="s">
        <v>924</v>
      </c>
      <c r="K68" s="463"/>
      <c r="L68"/>
    </row>
    <row r="69" spans="1:12" ht="19.5">
      <c r="A69" s="211">
        <v>4779</v>
      </c>
      <c r="B69" s="62" t="s">
        <v>566</v>
      </c>
      <c r="C69" s="63">
        <v>35258</v>
      </c>
      <c r="D69" s="63">
        <v>46102</v>
      </c>
      <c r="E69" s="63">
        <v>203113</v>
      </c>
      <c r="F69" s="63">
        <v>231923</v>
      </c>
      <c r="G69" s="102">
        <v>10.45</v>
      </c>
      <c r="H69" s="102">
        <v>1.97</v>
      </c>
      <c r="I69" s="63">
        <v>14396</v>
      </c>
      <c r="J69" s="462" t="s">
        <v>643</v>
      </c>
      <c r="K69" s="462"/>
      <c r="L69"/>
    </row>
    <row r="70" spans="1:12" ht="29.45" customHeight="1">
      <c r="A70" s="561" t="s">
        <v>207</v>
      </c>
      <c r="B70" s="561"/>
      <c r="C70" s="83" t="s">
        <v>971</v>
      </c>
      <c r="D70" s="83" t="s">
        <v>972</v>
      </c>
      <c r="E70" s="83" t="s">
        <v>973</v>
      </c>
      <c r="F70" s="83" t="s">
        <v>974</v>
      </c>
      <c r="G70" s="95" t="s">
        <v>975</v>
      </c>
      <c r="H70" s="95" t="s">
        <v>976</v>
      </c>
      <c r="I70" s="83" t="s">
        <v>977</v>
      </c>
      <c r="J70" s="562" t="s">
        <v>204</v>
      </c>
      <c r="K70" s="562"/>
      <c r="L70" s="7"/>
    </row>
    <row r="71" spans="1:12" s="148" customFormat="1" ht="15">
      <c r="A71" s="152" t="s">
        <v>466</v>
      </c>
      <c r="K71" s="153" t="s">
        <v>199</v>
      </c>
    </row>
  </sheetData>
  <mergeCells count="84">
    <mergeCell ref="J62:K62"/>
    <mergeCell ref="J56:K56"/>
    <mergeCell ref="J57:K57"/>
    <mergeCell ref="J58:K58"/>
    <mergeCell ref="J59:K59"/>
    <mergeCell ref="J60:K60"/>
    <mergeCell ref="J34:K34"/>
    <mergeCell ref="J35:K35"/>
    <mergeCell ref="J36:K36"/>
    <mergeCell ref="J38:K38"/>
    <mergeCell ref="J51:K51"/>
    <mergeCell ref="J40:K40"/>
    <mergeCell ref="J41:K41"/>
    <mergeCell ref="J42:K42"/>
    <mergeCell ref="J43:K43"/>
    <mergeCell ref="J44:K44"/>
    <mergeCell ref="J45:K45"/>
    <mergeCell ref="J46:K46"/>
    <mergeCell ref="J47:K47"/>
    <mergeCell ref="J48:K48"/>
    <mergeCell ref="J49:K49"/>
    <mergeCell ref="J50:K50"/>
    <mergeCell ref="J29:K29"/>
    <mergeCell ref="J30:K30"/>
    <mergeCell ref="J31:K31"/>
    <mergeCell ref="J32:K32"/>
    <mergeCell ref="J33:K33"/>
    <mergeCell ref="J19:K19"/>
    <mergeCell ref="J20:K20"/>
    <mergeCell ref="J21:K21"/>
    <mergeCell ref="J22:K22"/>
    <mergeCell ref="J23:K23"/>
    <mergeCell ref="J24:K24"/>
    <mergeCell ref="J25:K25"/>
    <mergeCell ref="J26:K26"/>
    <mergeCell ref="J27:K27"/>
    <mergeCell ref="J28:K28"/>
    <mergeCell ref="J18:K18"/>
    <mergeCell ref="H9:H10"/>
    <mergeCell ref="I9:I10"/>
    <mergeCell ref="J9:K12"/>
    <mergeCell ref="C10:D10"/>
    <mergeCell ref="E11:E12"/>
    <mergeCell ref="F11:F12"/>
    <mergeCell ref="G11:G12"/>
    <mergeCell ref="H11:H12"/>
    <mergeCell ref="I11:I12"/>
    <mergeCell ref="J13:K13"/>
    <mergeCell ref="J14:K14"/>
    <mergeCell ref="J15:K15"/>
    <mergeCell ref="J16:K16"/>
    <mergeCell ref="J17:K17"/>
    <mergeCell ref="A7:K7"/>
    <mergeCell ref="A8:B8"/>
    <mergeCell ref="C8:I8"/>
    <mergeCell ref="J8:K8"/>
    <mergeCell ref="A9:A12"/>
    <mergeCell ref="B9:B12"/>
    <mergeCell ref="C9:D9"/>
    <mergeCell ref="E9:E10"/>
    <mergeCell ref="F9:F10"/>
    <mergeCell ref="G9:G10"/>
    <mergeCell ref="A6:K6"/>
    <mergeCell ref="A1:K1"/>
    <mergeCell ref="A2:K2"/>
    <mergeCell ref="A3:K3"/>
    <mergeCell ref="A4:K4"/>
    <mergeCell ref="A5:K5"/>
    <mergeCell ref="A70:B70"/>
    <mergeCell ref="J37:K37"/>
    <mergeCell ref="J63:K63"/>
    <mergeCell ref="J64:K64"/>
    <mergeCell ref="J65:K65"/>
    <mergeCell ref="J66:K66"/>
    <mergeCell ref="J67:K67"/>
    <mergeCell ref="J68:K68"/>
    <mergeCell ref="J69:K69"/>
    <mergeCell ref="J70:K70"/>
    <mergeCell ref="J39:K39"/>
    <mergeCell ref="J52:K52"/>
    <mergeCell ref="J53:K53"/>
    <mergeCell ref="J54:K54"/>
    <mergeCell ref="J55:K55"/>
    <mergeCell ref="J61:K61"/>
  </mergeCells>
  <printOptions horizontalCentered="1"/>
  <pageMargins left="0" right="0" top="0.39370078740157483" bottom="0" header="0.31496062992125984" footer="0.31496062992125984"/>
  <pageSetup paperSize="9" scale="75" orientation="landscape" r:id="rId1"/>
  <rowBreaks count="2" manualBreakCount="2">
    <brk id="38" max="10" man="1"/>
    <brk id="62" max="10" man="1"/>
  </rowBreaks>
  <ignoredErrors>
    <ignoredError sqref="C14:I15 G13 C17:I18 G16:H16 C21:I24 G19:H19 C26:I40 E25:H25 C42:I42 D41 I41 C44:I51 D43 I43 C54:I55 C57:I65 D56 I56 C67:I68 G66:H66 C70:I75"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view="pageBreakPreview" zoomScaleSheetLayoutView="100" workbookViewId="0"/>
  </sheetViews>
  <sheetFormatPr defaultRowHeight="14.25"/>
  <cols>
    <col min="1" max="1" width="64.625" customWidth="1"/>
  </cols>
  <sheetData>
    <row r="1" spans="1:1" ht="183" customHeight="1">
      <c r="A1" s="195" t="s">
        <v>524</v>
      </c>
    </row>
  </sheetData>
  <printOptions horizontalCentered="1" verticalCentered="1"/>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4"/>
  <sheetViews>
    <sheetView tabSelected="1" view="pageBreakPreview" zoomScale="120" zoomScaleSheetLayoutView="120" workbookViewId="0"/>
  </sheetViews>
  <sheetFormatPr defaultColWidth="9.125" defaultRowHeight="14.25"/>
  <cols>
    <col min="1" max="1" width="7.625" style="14" customWidth="1"/>
    <col min="2" max="2" width="20.625" style="7" customWidth="1"/>
    <col min="3" max="6" width="6.625" style="7" customWidth="1"/>
    <col min="7" max="7" width="6.375" style="7" customWidth="1"/>
    <col min="8" max="8" width="7.125" style="7" customWidth="1"/>
    <col min="9" max="11" width="6.625" style="7" customWidth="1"/>
    <col min="12" max="12" width="20.625" style="7" customWidth="1"/>
    <col min="13" max="13" width="7.625" style="7" customWidth="1"/>
    <col min="14" max="16384" width="9.125" style="7"/>
  </cols>
  <sheetData>
    <row r="1" spans="1:13" s="3" customFormat="1" ht="47.25" customHeight="1">
      <c r="A1" s="427"/>
      <c r="B1" s="427"/>
      <c r="C1" s="427"/>
      <c r="D1" s="427"/>
      <c r="E1" s="427"/>
      <c r="F1" s="427"/>
      <c r="G1" s="427"/>
      <c r="H1" s="427"/>
      <c r="I1" s="427"/>
      <c r="J1" s="427"/>
      <c r="K1" s="427"/>
      <c r="L1" s="427"/>
      <c r="M1" s="427"/>
    </row>
    <row r="2" spans="1:13" ht="18">
      <c r="A2" s="11"/>
      <c r="B2" s="428" t="s">
        <v>112</v>
      </c>
      <c r="C2" s="428"/>
      <c r="D2" s="428"/>
      <c r="E2" s="428"/>
      <c r="F2" s="428"/>
      <c r="G2" s="428"/>
      <c r="H2" s="428"/>
      <c r="I2" s="428"/>
      <c r="J2" s="428"/>
      <c r="K2" s="428"/>
      <c r="L2" s="428"/>
    </row>
    <row r="3" spans="1:13" ht="16.5" customHeight="1">
      <c r="A3" s="11"/>
      <c r="B3" s="428" t="s">
        <v>306</v>
      </c>
      <c r="C3" s="428"/>
      <c r="D3" s="428"/>
      <c r="E3" s="428"/>
      <c r="F3" s="428"/>
      <c r="G3" s="428"/>
      <c r="H3" s="428"/>
      <c r="I3" s="428"/>
      <c r="J3" s="428"/>
      <c r="K3" s="428"/>
      <c r="L3" s="428"/>
    </row>
    <row r="4" spans="1:13" ht="16.5" customHeight="1">
      <c r="A4" s="426" t="s">
        <v>654</v>
      </c>
      <c r="B4" s="426"/>
      <c r="C4" s="426"/>
      <c r="D4" s="426"/>
      <c r="E4" s="426"/>
      <c r="F4" s="426"/>
      <c r="G4" s="426"/>
      <c r="H4" s="426"/>
      <c r="I4" s="426"/>
      <c r="J4" s="426"/>
      <c r="K4" s="426"/>
      <c r="L4" s="426"/>
      <c r="M4" s="426"/>
    </row>
    <row r="5" spans="1:13" ht="15.75">
      <c r="A5" s="11"/>
      <c r="B5" s="426" t="s">
        <v>113</v>
      </c>
      <c r="C5" s="426"/>
      <c r="D5" s="426"/>
      <c r="E5" s="426"/>
      <c r="F5" s="426"/>
      <c r="G5" s="426"/>
      <c r="H5" s="426"/>
      <c r="I5" s="426"/>
      <c r="J5" s="426"/>
      <c r="K5" s="426"/>
      <c r="L5" s="426"/>
    </row>
    <row r="6" spans="1:13" ht="15.75">
      <c r="A6" s="11"/>
      <c r="B6" s="426" t="s">
        <v>264</v>
      </c>
      <c r="C6" s="426"/>
      <c r="D6" s="426"/>
      <c r="E6" s="426"/>
      <c r="F6" s="426"/>
      <c r="G6" s="426"/>
      <c r="H6" s="426"/>
      <c r="I6" s="426"/>
      <c r="J6" s="426"/>
      <c r="K6" s="426"/>
      <c r="L6" s="426"/>
    </row>
    <row r="7" spans="1:13" ht="15.6" customHeight="1">
      <c r="A7" s="426" t="s">
        <v>655</v>
      </c>
      <c r="B7" s="426"/>
      <c r="C7" s="426"/>
      <c r="D7" s="426"/>
      <c r="E7" s="426"/>
      <c r="F7" s="426"/>
      <c r="G7" s="426"/>
      <c r="H7" s="426"/>
      <c r="I7" s="426"/>
      <c r="J7" s="426"/>
      <c r="K7" s="426"/>
      <c r="L7" s="426"/>
      <c r="M7" s="426"/>
    </row>
    <row r="8" spans="1:13" ht="15.75">
      <c r="A8" s="432" t="s">
        <v>674</v>
      </c>
      <c r="B8" s="432"/>
      <c r="C8" s="13"/>
      <c r="D8" s="13"/>
      <c r="E8" s="13"/>
      <c r="F8" s="13"/>
      <c r="G8" s="287">
        <v>2017</v>
      </c>
      <c r="H8" s="64"/>
      <c r="I8" s="290"/>
      <c r="J8" s="13"/>
      <c r="K8" s="286"/>
      <c r="L8" s="434" t="s">
        <v>429</v>
      </c>
      <c r="M8" s="434"/>
    </row>
    <row r="9" spans="1:13" customFormat="1" ht="18.75" customHeight="1">
      <c r="A9" s="435" t="s">
        <v>442</v>
      </c>
      <c r="B9" s="438" t="s">
        <v>210</v>
      </c>
      <c r="C9" s="567" t="s">
        <v>204</v>
      </c>
      <c r="D9" s="568"/>
      <c r="E9" s="569"/>
      <c r="F9" s="567" t="s">
        <v>115</v>
      </c>
      <c r="G9" s="568"/>
      <c r="H9" s="569"/>
      <c r="I9" s="567" t="s">
        <v>201</v>
      </c>
      <c r="J9" s="568"/>
      <c r="K9" s="569"/>
      <c r="L9" s="441" t="s">
        <v>375</v>
      </c>
      <c r="M9" s="441"/>
    </row>
    <row r="10" spans="1:13" customFormat="1" ht="18.75" customHeight="1">
      <c r="A10" s="436"/>
      <c r="B10" s="439"/>
      <c r="C10" s="461" t="s">
        <v>207</v>
      </c>
      <c r="D10" s="461"/>
      <c r="E10" s="461"/>
      <c r="F10" s="461" t="s">
        <v>225</v>
      </c>
      <c r="G10" s="461"/>
      <c r="H10" s="461"/>
      <c r="I10" s="461" t="s">
        <v>517</v>
      </c>
      <c r="J10" s="461"/>
      <c r="K10" s="461"/>
      <c r="L10" s="444"/>
      <c r="M10" s="444"/>
    </row>
    <row r="11" spans="1:13" customFormat="1" ht="20.25" customHeight="1">
      <c r="A11" s="436"/>
      <c r="B11" s="439"/>
      <c r="C11" s="299" t="s">
        <v>204</v>
      </c>
      <c r="D11" s="299" t="s">
        <v>219</v>
      </c>
      <c r="E11" s="299" t="s">
        <v>220</v>
      </c>
      <c r="F11" s="299" t="s">
        <v>204</v>
      </c>
      <c r="G11" s="299" t="s">
        <v>219</v>
      </c>
      <c r="H11" s="299" t="s">
        <v>220</v>
      </c>
      <c r="I11" s="299" t="s">
        <v>204</v>
      </c>
      <c r="J11" s="299" t="s">
        <v>219</v>
      </c>
      <c r="K11" s="299" t="s">
        <v>220</v>
      </c>
      <c r="L11" s="444"/>
      <c r="M11" s="444"/>
    </row>
    <row r="12" spans="1:13" customFormat="1" ht="20.25" customHeight="1">
      <c r="A12" s="437"/>
      <c r="B12" s="440"/>
      <c r="C12" s="294" t="s">
        <v>207</v>
      </c>
      <c r="D12" s="294" t="s">
        <v>221</v>
      </c>
      <c r="E12" s="294" t="s">
        <v>222</v>
      </c>
      <c r="F12" s="294" t="s">
        <v>207</v>
      </c>
      <c r="G12" s="294" t="s">
        <v>221</v>
      </c>
      <c r="H12" s="294" t="s">
        <v>222</v>
      </c>
      <c r="I12" s="294" t="s">
        <v>207</v>
      </c>
      <c r="J12" s="294" t="s">
        <v>221</v>
      </c>
      <c r="K12" s="294" t="s">
        <v>222</v>
      </c>
      <c r="L12" s="445"/>
      <c r="M12" s="445"/>
    </row>
    <row r="13" spans="1:13" customFormat="1" ht="57" customHeight="1" thickBot="1">
      <c r="A13" s="54">
        <v>45</v>
      </c>
      <c r="B13" s="58" t="s">
        <v>533</v>
      </c>
      <c r="C13" s="160">
        <f>SUM(D13:E13)</f>
        <v>18037</v>
      </c>
      <c r="D13" s="160">
        <f>SUM(J13+G13)</f>
        <v>639</v>
      </c>
      <c r="E13" s="160">
        <f>SUM(K13+H13)</f>
        <v>17398</v>
      </c>
      <c r="F13" s="160">
        <f>SUM(G13:H13)</f>
        <v>17936</v>
      </c>
      <c r="G13" s="160">
        <v>638</v>
      </c>
      <c r="H13" s="161">
        <v>17298</v>
      </c>
      <c r="I13" s="160">
        <f>SUM(J13:K13)</f>
        <v>101</v>
      </c>
      <c r="J13" s="161">
        <v>1</v>
      </c>
      <c r="K13" s="161">
        <v>100</v>
      </c>
      <c r="L13" s="447" t="s">
        <v>538</v>
      </c>
      <c r="M13" s="447"/>
    </row>
    <row r="14" spans="1:13" customFormat="1" ht="57" customHeight="1" thickBot="1">
      <c r="A14" s="56">
        <v>46</v>
      </c>
      <c r="B14" s="59" t="s">
        <v>534</v>
      </c>
      <c r="C14" s="162">
        <f t="shared" ref="C14:C15" si="0">SUM(D14:E14)</f>
        <v>30252</v>
      </c>
      <c r="D14" s="162">
        <f t="shared" ref="D14:E15" si="1">SUM(J14+G14)</f>
        <v>2254</v>
      </c>
      <c r="E14" s="162">
        <f t="shared" si="1"/>
        <v>27998</v>
      </c>
      <c r="F14" s="162">
        <f t="shared" ref="F14:F15" si="2">SUM(G14:H14)</f>
        <v>30065</v>
      </c>
      <c r="G14" s="162">
        <v>2245</v>
      </c>
      <c r="H14" s="163">
        <v>27820</v>
      </c>
      <c r="I14" s="162">
        <f t="shared" ref="I14:I15" si="3">SUM(J14:K14)</f>
        <v>187</v>
      </c>
      <c r="J14" s="163">
        <v>9</v>
      </c>
      <c r="K14" s="163">
        <v>178</v>
      </c>
      <c r="L14" s="425" t="s">
        <v>537</v>
      </c>
      <c r="M14" s="425"/>
    </row>
    <row r="15" spans="1:13" customFormat="1" ht="57" customHeight="1">
      <c r="A15" s="55">
        <v>47</v>
      </c>
      <c r="B15" s="67" t="s">
        <v>535</v>
      </c>
      <c r="C15" s="164">
        <f t="shared" si="0"/>
        <v>107673</v>
      </c>
      <c r="D15" s="164">
        <f t="shared" si="1"/>
        <v>12194</v>
      </c>
      <c r="E15" s="164">
        <f t="shared" si="1"/>
        <v>95479</v>
      </c>
      <c r="F15" s="164">
        <f t="shared" si="2"/>
        <v>106905</v>
      </c>
      <c r="G15" s="164">
        <v>12114</v>
      </c>
      <c r="H15" s="165">
        <v>94791</v>
      </c>
      <c r="I15" s="164">
        <f t="shared" si="3"/>
        <v>768</v>
      </c>
      <c r="J15" s="165">
        <v>80</v>
      </c>
      <c r="K15" s="165">
        <v>688</v>
      </c>
      <c r="L15" s="429" t="s">
        <v>536</v>
      </c>
      <c r="M15" s="429"/>
    </row>
    <row r="16" spans="1:13" customFormat="1" ht="57" customHeight="1">
      <c r="A16" s="430" t="s">
        <v>207</v>
      </c>
      <c r="B16" s="430" t="s">
        <v>207</v>
      </c>
      <c r="C16" s="166">
        <f t="shared" ref="C16:J16" si="4">SUM(C13:C15)</f>
        <v>155962</v>
      </c>
      <c r="D16" s="166">
        <f t="shared" si="4"/>
        <v>15087</v>
      </c>
      <c r="E16" s="166">
        <f t="shared" si="4"/>
        <v>140875</v>
      </c>
      <c r="F16" s="166">
        <f t="shared" si="4"/>
        <v>154906</v>
      </c>
      <c r="G16" s="166">
        <f t="shared" si="4"/>
        <v>14997</v>
      </c>
      <c r="H16" s="166">
        <f t="shared" si="4"/>
        <v>139909</v>
      </c>
      <c r="I16" s="166">
        <f t="shared" si="4"/>
        <v>1056</v>
      </c>
      <c r="J16" s="166">
        <f t="shared" si="4"/>
        <v>90</v>
      </c>
      <c r="K16" s="166">
        <f>SUM(K13:K15)</f>
        <v>966</v>
      </c>
      <c r="L16" s="431" t="s">
        <v>204</v>
      </c>
      <c r="M16" s="431"/>
    </row>
    <row r="19" spans="1:1">
      <c r="A19" s="7"/>
    </row>
    <row r="20" spans="1:1">
      <c r="A20" s="7"/>
    </row>
    <row r="21" spans="1:1">
      <c r="A21" s="7"/>
    </row>
    <row r="22" spans="1:1">
      <c r="A22" s="7"/>
    </row>
    <row r="23" spans="1:1">
      <c r="A23" s="7"/>
    </row>
    <row r="24" spans="1:1">
      <c r="A24" s="7"/>
    </row>
  </sheetData>
  <mergeCells count="23">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 ref="L14:M14"/>
    <mergeCell ref="B6:L6"/>
    <mergeCell ref="A1:M1"/>
    <mergeCell ref="B2:L2"/>
    <mergeCell ref="B3:L3"/>
    <mergeCell ref="A4:M4"/>
    <mergeCell ref="B5:L5"/>
  </mergeCells>
  <printOptions horizontalCentered="1" verticalCentered="1"/>
  <pageMargins left="0" right="0" top="0" bottom="0"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9"/>
  <sheetViews>
    <sheetView tabSelected="1" view="pageBreakPreview" topLeftCell="A47" zoomScale="110" zoomScaleSheetLayoutView="110" workbookViewId="0"/>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427"/>
      <c r="B1" s="427"/>
      <c r="C1" s="427"/>
      <c r="D1" s="427"/>
      <c r="E1" s="427"/>
      <c r="F1" s="427"/>
      <c r="G1" s="427"/>
      <c r="H1" s="427"/>
      <c r="I1" s="427"/>
      <c r="J1" s="427"/>
      <c r="K1" s="427"/>
      <c r="L1" s="427"/>
      <c r="M1" s="427"/>
    </row>
    <row r="2" spans="1:13" ht="18" customHeight="1">
      <c r="A2" s="428" t="s">
        <v>112</v>
      </c>
      <c r="B2" s="428"/>
      <c r="C2" s="428"/>
      <c r="D2" s="428"/>
      <c r="E2" s="428"/>
      <c r="F2" s="428"/>
      <c r="G2" s="428"/>
      <c r="H2" s="428"/>
      <c r="I2" s="428"/>
      <c r="J2" s="428"/>
      <c r="K2" s="428"/>
      <c r="L2" s="428"/>
      <c r="M2" s="428"/>
    </row>
    <row r="3" spans="1:13" ht="16.5" customHeight="1">
      <c r="A3" s="428" t="s">
        <v>306</v>
      </c>
      <c r="B3" s="428"/>
      <c r="C3" s="428"/>
      <c r="D3" s="428"/>
      <c r="E3" s="428"/>
      <c r="F3" s="428"/>
      <c r="G3" s="428"/>
      <c r="H3" s="428"/>
      <c r="I3" s="428"/>
      <c r="J3" s="428"/>
      <c r="K3" s="428"/>
      <c r="L3" s="428"/>
      <c r="M3" s="428"/>
    </row>
    <row r="4" spans="1:13" ht="16.5" customHeight="1">
      <c r="A4" s="428" t="s">
        <v>656</v>
      </c>
      <c r="B4" s="428"/>
      <c r="C4" s="428"/>
      <c r="D4" s="428"/>
      <c r="E4" s="428"/>
      <c r="F4" s="428"/>
      <c r="G4" s="428"/>
      <c r="H4" s="428"/>
      <c r="I4" s="428"/>
      <c r="J4" s="428"/>
      <c r="K4" s="428"/>
      <c r="L4" s="428"/>
      <c r="M4" s="428"/>
    </row>
    <row r="5" spans="1:13" ht="15.75" customHeight="1">
      <c r="A5" s="426" t="s">
        <v>113</v>
      </c>
      <c r="B5" s="426"/>
      <c r="C5" s="426"/>
      <c r="D5" s="426"/>
      <c r="E5" s="426"/>
      <c r="F5" s="426"/>
      <c r="G5" s="426"/>
      <c r="H5" s="426"/>
      <c r="I5" s="426"/>
      <c r="J5" s="426"/>
      <c r="K5" s="426"/>
      <c r="L5" s="426"/>
      <c r="M5" s="426"/>
    </row>
    <row r="6" spans="1:13" ht="15.75" customHeight="1">
      <c r="A6" s="426" t="s">
        <v>266</v>
      </c>
      <c r="B6" s="426"/>
      <c r="C6" s="426"/>
      <c r="D6" s="426"/>
      <c r="E6" s="426"/>
      <c r="F6" s="426"/>
      <c r="G6" s="426"/>
      <c r="H6" s="426"/>
      <c r="I6" s="426"/>
      <c r="J6" s="426"/>
      <c r="K6" s="426"/>
      <c r="L6" s="426"/>
      <c r="M6" s="426"/>
    </row>
    <row r="7" spans="1:13" ht="15.75" customHeight="1">
      <c r="A7" s="426" t="s">
        <v>657</v>
      </c>
      <c r="B7" s="426"/>
      <c r="C7" s="426"/>
      <c r="D7" s="426"/>
      <c r="E7" s="426"/>
      <c r="F7" s="426"/>
      <c r="G7" s="426"/>
      <c r="H7" s="426"/>
      <c r="I7" s="426"/>
      <c r="J7" s="426"/>
      <c r="K7" s="426"/>
      <c r="L7" s="426"/>
      <c r="M7" s="426"/>
    </row>
    <row r="8" spans="1:13" ht="15.6" customHeight="1">
      <c r="A8" s="432" t="s">
        <v>675</v>
      </c>
      <c r="B8" s="432"/>
      <c r="C8" s="13"/>
      <c r="D8" s="13"/>
      <c r="E8" s="13"/>
      <c r="F8" s="13"/>
      <c r="G8" s="287">
        <v>2017</v>
      </c>
      <c r="H8" s="64"/>
      <c r="I8" s="290"/>
      <c r="J8" s="13"/>
      <c r="K8" s="286"/>
      <c r="L8" s="434" t="s">
        <v>430</v>
      </c>
      <c r="M8" s="434"/>
    </row>
    <row r="9" spans="1:13" customFormat="1" ht="20.25" customHeight="1">
      <c r="A9" s="465" t="s">
        <v>442</v>
      </c>
      <c r="B9" s="468" t="s">
        <v>210</v>
      </c>
      <c r="C9" s="471" t="s">
        <v>204</v>
      </c>
      <c r="D9" s="471"/>
      <c r="E9" s="471"/>
      <c r="F9" s="471" t="s">
        <v>115</v>
      </c>
      <c r="G9" s="471"/>
      <c r="H9" s="471"/>
      <c r="I9" s="471" t="s">
        <v>201</v>
      </c>
      <c r="J9" s="471"/>
      <c r="K9" s="471"/>
      <c r="L9" s="441" t="s">
        <v>375</v>
      </c>
      <c r="M9" s="441"/>
    </row>
    <row r="10" spans="1:13" customFormat="1" ht="20.25" customHeight="1">
      <c r="A10" s="466"/>
      <c r="B10" s="469"/>
      <c r="C10" s="461" t="s">
        <v>207</v>
      </c>
      <c r="D10" s="461"/>
      <c r="E10" s="461"/>
      <c r="F10" s="461" t="s">
        <v>225</v>
      </c>
      <c r="G10" s="461"/>
      <c r="H10" s="461"/>
      <c r="I10" s="461" t="s">
        <v>517</v>
      </c>
      <c r="J10" s="461"/>
      <c r="K10" s="461"/>
      <c r="L10" s="444"/>
      <c r="M10" s="444"/>
    </row>
    <row r="11" spans="1:13" customFormat="1" ht="20.25" customHeight="1">
      <c r="A11" s="466"/>
      <c r="B11" s="469"/>
      <c r="C11" s="299" t="s">
        <v>204</v>
      </c>
      <c r="D11" s="299" t="s">
        <v>219</v>
      </c>
      <c r="E11" s="299" t="s">
        <v>220</v>
      </c>
      <c r="F11" s="299" t="s">
        <v>204</v>
      </c>
      <c r="G11" s="299" t="s">
        <v>219</v>
      </c>
      <c r="H11" s="299" t="s">
        <v>220</v>
      </c>
      <c r="I11" s="299" t="s">
        <v>204</v>
      </c>
      <c r="J11" s="299" t="s">
        <v>219</v>
      </c>
      <c r="K11" s="299" t="s">
        <v>220</v>
      </c>
      <c r="L11" s="444"/>
      <c r="M11" s="444"/>
    </row>
    <row r="12" spans="1:13" customFormat="1" ht="20.25" customHeight="1">
      <c r="A12" s="467"/>
      <c r="B12" s="470"/>
      <c r="C12" s="294" t="s">
        <v>207</v>
      </c>
      <c r="D12" s="294" t="s">
        <v>221</v>
      </c>
      <c r="E12" s="294" t="s">
        <v>222</v>
      </c>
      <c r="F12" s="294" t="s">
        <v>207</v>
      </c>
      <c r="G12" s="294" t="s">
        <v>221</v>
      </c>
      <c r="H12" s="294" t="s">
        <v>222</v>
      </c>
      <c r="I12" s="294" t="s">
        <v>207</v>
      </c>
      <c r="J12" s="294" t="s">
        <v>221</v>
      </c>
      <c r="K12" s="294" t="s">
        <v>222</v>
      </c>
      <c r="L12" s="445"/>
      <c r="M12" s="445"/>
    </row>
    <row r="13" spans="1:13" customFormat="1" ht="19.5">
      <c r="A13" s="214">
        <v>4511</v>
      </c>
      <c r="B13" s="210" t="s">
        <v>559</v>
      </c>
      <c r="C13" s="219">
        <f t="shared" ref="C13:D13" si="0">SUM(I13+F13)</f>
        <v>11632</v>
      </c>
      <c r="D13" s="219">
        <f t="shared" si="0"/>
        <v>508</v>
      </c>
      <c r="E13" s="219">
        <f>SUM(K13+H13)</f>
        <v>11124</v>
      </c>
      <c r="F13" s="219">
        <f>SUM(G13:H13)</f>
        <v>11613</v>
      </c>
      <c r="G13" s="284">
        <v>507</v>
      </c>
      <c r="H13" s="284">
        <v>11106</v>
      </c>
      <c r="I13" s="219">
        <f>SUM(J13:K13)</f>
        <v>19</v>
      </c>
      <c r="J13" s="284">
        <v>1</v>
      </c>
      <c r="K13" s="284">
        <v>18</v>
      </c>
      <c r="L13" s="472" t="s">
        <v>558</v>
      </c>
      <c r="M13" s="472"/>
    </row>
    <row r="14" spans="1:13" customFormat="1" ht="19.5">
      <c r="A14" s="212">
        <v>4512</v>
      </c>
      <c r="B14" s="96" t="s">
        <v>560</v>
      </c>
      <c r="C14" s="221">
        <f t="shared" ref="C14:C68" si="1">SUM(I14+F14)</f>
        <v>911</v>
      </c>
      <c r="D14" s="221">
        <f t="shared" ref="D14:D68" si="2">SUM(J14+G14)</f>
        <v>9</v>
      </c>
      <c r="E14" s="221">
        <f t="shared" ref="E14:E68" si="3">SUM(K14+H14)</f>
        <v>902</v>
      </c>
      <c r="F14" s="221">
        <f>SUM(G14:H14)</f>
        <v>897</v>
      </c>
      <c r="G14" s="273">
        <v>9</v>
      </c>
      <c r="H14" s="273">
        <v>888</v>
      </c>
      <c r="I14" s="221">
        <f>SUM(J14:K14)</f>
        <v>14</v>
      </c>
      <c r="J14" s="273">
        <v>0</v>
      </c>
      <c r="K14" s="273">
        <v>14</v>
      </c>
      <c r="L14" s="463" t="s">
        <v>561</v>
      </c>
      <c r="M14" s="463"/>
    </row>
    <row r="15" spans="1:13" customFormat="1" ht="19.5">
      <c r="A15" s="211">
        <v>4519</v>
      </c>
      <c r="B15" s="62" t="s">
        <v>920</v>
      </c>
      <c r="C15" s="223">
        <f t="shared" si="1"/>
        <v>23</v>
      </c>
      <c r="D15" s="223">
        <f t="shared" si="2"/>
        <v>0</v>
      </c>
      <c r="E15" s="223">
        <f t="shared" si="3"/>
        <v>23</v>
      </c>
      <c r="F15" s="223">
        <f t="shared" ref="F15:F68" si="4">SUM(G15:H15)</f>
        <v>23</v>
      </c>
      <c r="G15" s="272">
        <v>0</v>
      </c>
      <c r="H15" s="272">
        <v>23</v>
      </c>
      <c r="I15" s="223">
        <f t="shared" ref="I15:I68" si="5">SUM(J15:K15)</f>
        <v>0</v>
      </c>
      <c r="J15" s="272">
        <v>0</v>
      </c>
      <c r="K15" s="272">
        <v>0</v>
      </c>
      <c r="L15" s="462" t="s">
        <v>921</v>
      </c>
      <c r="M15" s="462"/>
    </row>
    <row r="16" spans="1:13" customFormat="1" ht="19.5">
      <c r="A16" s="212">
        <v>4531</v>
      </c>
      <c r="B16" s="96" t="s">
        <v>562</v>
      </c>
      <c r="C16" s="221">
        <f t="shared" si="1"/>
        <v>5096</v>
      </c>
      <c r="D16" s="221">
        <f t="shared" si="2"/>
        <v>122</v>
      </c>
      <c r="E16" s="221">
        <f t="shared" si="3"/>
        <v>4974</v>
      </c>
      <c r="F16" s="221">
        <f t="shared" si="4"/>
        <v>5030</v>
      </c>
      <c r="G16" s="273">
        <v>122</v>
      </c>
      <c r="H16" s="273">
        <v>4908</v>
      </c>
      <c r="I16" s="221">
        <f t="shared" si="5"/>
        <v>66</v>
      </c>
      <c r="J16" s="273">
        <v>0</v>
      </c>
      <c r="K16" s="273">
        <v>66</v>
      </c>
      <c r="L16" s="463" t="s">
        <v>608</v>
      </c>
      <c r="M16" s="463"/>
    </row>
    <row r="17" spans="1:13" customFormat="1" ht="19.5">
      <c r="A17" s="211">
        <v>4532</v>
      </c>
      <c r="B17" s="62" t="s">
        <v>563</v>
      </c>
      <c r="C17" s="223">
        <f t="shared" si="1"/>
        <v>339</v>
      </c>
      <c r="D17" s="223">
        <f t="shared" si="2"/>
        <v>0</v>
      </c>
      <c r="E17" s="223">
        <f t="shared" si="3"/>
        <v>339</v>
      </c>
      <c r="F17" s="223">
        <f t="shared" si="4"/>
        <v>337</v>
      </c>
      <c r="G17" s="272">
        <v>0</v>
      </c>
      <c r="H17" s="272">
        <v>337</v>
      </c>
      <c r="I17" s="223">
        <f t="shared" si="5"/>
        <v>2</v>
      </c>
      <c r="J17" s="272">
        <v>0</v>
      </c>
      <c r="K17" s="272">
        <v>2</v>
      </c>
      <c r="L17" s="462" t="s">
        <v>607</v>
      </c>
      <c r="M17" s="462"/>
    </row>
    <row r="18" spans="1:13" customFormat="1" ht="19.5">
      <c r="A18" s="212">
        <v>4539</v>
      </c>
      <c r="B18" s="96" t="s">
        <v>564</v>
      </c>
      <c r="C18" s="221">
        <f t="shared" si="1"/>
        <v>36</v>
      </c>
      <c r="D18" s="221">
        <f t="shared" si="2"/>
        <v>0</v>
      </c>
      <c r="E18" s="221">
        <f t="shared" si="3"/>
        <v>36</v>
      </c>
      <c r="F18" s="221">
        <f t="shared" si="4"/>
        <v>36</v>
      </c>
      <c r="G18" s="273">
        <v>0</v>
      </c>
      <c r="H18" s="273">
        <v>36</v>
      </c>
      <c r="I18" s="221">
        <f t="shared" si="5"/>
        <v>0</v>
      </c>
      <c r="J18" s="273">
        <v>0</v>
      </c>
      <c r="K18" s="273">
        <v>0</v>
      </c>
      <c r="L18" s="463" t="s">
        <v>606</v>
      </c>
      <c r="M18" s="463"/>
    </row>
    <row r="19" spans="1:13" customFormat="1">
      <c r="A19" s="211">
        <v>4610</v>
      </c>
      <c r="B19" s="62" t="s">
        <v>539</v>
      </c>
      <c r="C19" s="223">
        <f t="shared" si="1"/>
        <v>3073</v>
      </c>
      <c r="D19" s="223">
        <f t="shared" si="2"/>
        <v>284</v>
      </c>
      <c r="E19" s="223">
        <f t="shared" si="3"/>
        <v>2789</v>
      </c>
      <c r="F19" s="223">
        <f t="shared" si="4"/>
        <v>3066</v>
      </c>
      <c r="G19" s="272">
        <v>283</v>
      </c>
      <c r="H19" s="272">
        <v>2783</v>
      </c>
      <c r="I19" s="223">
        <f t="shared" si="5"/>
        <v>7</v>
      </c>
      <c r="J19" s="272">
        <v>1</v>
      </c>
      <c r="K19" s="272">
        <v>6</v>
      </c>
      <c r="L19" s="462" t="s">
        <v>548</v>
      </c>
      <c r="M19" s="462"/>
    </row>
    <row r="20" spans="1:13" customFormat="1">
      <c r="A20" s="212">
        <v>4620</v>
      </c>
      <c r="B20" s="96" t="s">
        <v>565</v>
      </c>
      <c r="C20" s="221">
        <f t="shared" si="1"/>
        <v>1914</v>
      </c>
      <c r="D20" s="221">
        <f t="shared" si="2"/>
        <v>63</v>
      </c>
      <c r="E20" s="221">
        <f t="shared" si="3"/>
        <v>1851</v>
      </c>
      <c r="F20" s="221">
        <f t="shared" si="4"/>
        <v>1872</v>
      </c>
      <c r="G20" s="273">
        <v>59</v>
      </c>
      <c r="H20" s="273">
        <v>1813</v>
      </c>
      <c r="I20" s="221">
        <f t="shared" si="5"/>
        <v>42</v>
      </c>
      <c r="J20" s="273">
        <v>4</v>
      </c>
      <c r="K20" s="273">
        <v>38</v>
      </c>
      <c r="L20" s="463" t="s">
        <v>605</v>
      </c>
      <c r="M20" s="463"/>
    </row>
    <row r="21" spans="1:13" customFormat="1">
      <c r="A21" s="211">
        <v>4631</v>
      </c>
      <c r="B21" s="62" t="s">
        <v>540</v>
      </c>
      <c r="C21" s="223">
        <f t="shared" si="1"/>
        <v>358</v>
      </c>
      <c r="D21" s="223">
        <f t="shared" si="2"/>
        <v>0</v>
      </c>
      <c r="E21" s="223">
        <f t="shared" si="3"/>
        <v>358</v>
      </c>
      <c r="F21" s="223">
        <f t="shared" si="4"/>
        <v>356</v>
      </c>
      <c r="G21" s="272">
        <v>0</v>
      </c>
      <c r="H21" s="272">
        <v>356</v>
      </c>
      <c r="I21" s="223">
        <f t="shared" si="5"/>
        <v>2</v>
      </c>
      <c r="J21" s="272">
        <v>0</v>
      </c>
      <c r="K21" s="272">
        <v>2</v>
      </c>
      <c r="L21" s="462" t="s">
        <v>549</v>
      </c>
      <c r="M21" s="462"/>
    </row>
    <row r="22" spans="1:13" customFormat="1">
      <c r="A22" s="212">
        <v>4632</v>
      </c>
      <c r="B22" s="96" t="s">
        <v>609</v>
      </c>
      <c r="C22" s="221">
        <f t="shared" si="1"/>
        <v>5883</v>
      </c>
      <c r="D22" s="221">
        <f t="shared" si="2"/>
        <v>202</v>
      </c>
      <c r="E22" s="221">
        <f t="shared" si="3"/>
        <v>5681</v>
      </c>
      <c r="F22" s="221">
        <f t="shared" si="4"/>
        <v>5870</v>
      </c>
      <c r="G22" s="273">
        <v>202</v>
      </c>
      <c r="H22" s="273">
        <v>5668</v>
      </c>
      <c r="I22" s="221">
        <f t="shared" si="5"/>
        <v>13</v>
      </c>
      <c r="J22" s="273">
        <v>0</v>
      </c>
      <c r="K22" s="273">
        <v>13</v>
      </c>
      <c r="L22" s="463" t="s">
        <v>604</v>
      </c>
      <c r="M22" s="463"/>
    </row>
    <row r="23" spans="1:13" customFormat="1" ht="29.25">
      <c r="A23" s="211">
        <v>4641</v>
      </c>
      <c r="B23" s="62" t="s">
        <v>610</v>
      </c>
      <c r="C23" s="223">
        <f t="shared" si="1"/>
        <v>1037</v>
      </c>
      <c r="D23" s="223">
        <f t="shared" si="2"/>
        <v>432</v>
      </c>
      <c r="E23" s="223">
        <f t="shared" si="3"/>
        <v>605</v>
      </c>
      <c r="F23" s="223">
        <f t="shared" si="4"/>
        <v>1037</v>
      </c>
      <c r="G23" s="272">
        <v>432</v>
      </c>
      <c r="H23" s="272">
        <v>605</v>
      </c>
      <c r="I23" s="223">
        <f t="shared" si="5"/>
        <v>0</v>
      </c>
      <c r="J23" s="272">
        <v>0</v>
      </c>
      <c r="K23" s="272">
        <v>0</v>
      </c>
      <c r="L23" s="462" t="s">
        <v>603</v>
      </c>
      <c r="M23" s="462"/>
    </row>
    <row r="24" spans="1:13" customFormat="1" ht="19.5">
      <c r="A24" s="212">
        <v>4647</v>
      </c>
      <c r="B24" s="96" t="s">
        <v>611</v>
      </c>
      <c r="C24" s="221">
        <f t="shared" si="1"/>
        <v>1813</v>
      </c>
      <c r="D24" s="221">
        <f t="shared" si="2"/>
        <v>458</v>
      </c>
      <c r="E24" s="221">
        <f t="shared" si="3"/>
        <v>1355</v>
      </c>
      <c r="F24" s="221">
        <f t="shared" si="4"/>
        <v>1810</v>
      </c>
      <c r="G24" s="273">
        <v>457</v>
      </c>
      <c r="H24" s="273">
        <v>1353</v>
      </c>
      <c r="I24" s="221">
        <f t="shared" si="5"/>
        <v>3</v>
      </c>
      <c r="J24" s="273">
        <v>1</v>
      </c>
      <c r="K24" s="273">
        <v>2</v>
      </c>
      <c r="L24" s="463" t="s">
        <v>602</v>
      </c>
      <c r="M24" s="463"/>
    </row>
    <row r="25" spans="1:13" customFormat="1" ht="39">
      <c r="A25" s="211">
        <v>4648</v>
      </c>
      <c r="B25" s="62" t="s">
        <v>612</v>
      </c>
      <c r="C25" s="223">
        <f t="shared" si="1"/>
        <v>2260</v>
      </c>
      <c r="D25" s="223">
        <f t="shared" si="2"/>
        <v>111</v>
      </c>
      <c r="E25" s="223">
        <f t="shared" si="3"/>
        <v>2149</v>
      </c>
      <c r="F25" s="223">
        <f t="shared" si="4"/>
        <v>2253</v>
      </c>
      <c r="G25" s="272">
        <v>111</v>
      </c>
      <c r="H25" s="272">
        <v>2142</v>
      </c>
      <c r="I25" s="223">
        <f t="shared" si="5"/>
        <v>7</v>
      </c>
      <c r="J25" s="272">
        <v>0</v>
      </c>
      <c r="K25" s="272">
        <v>7</v>
      </c>
      <c r="L25" s="462" t="s">
        <v>601</v>
      </c>
      <c r="M25" s="462"/>
    </row>
    <row r="26" spans="1:13" customFormat="1" ht="29.25">
      <c r="A26" s="212">
        <v>4649</v>
      </c>
      <c r="B26" s="96" t="s">
        <v>1220</v>
      </c>
      <c r="C26" s="221">
        <f t="shared" si="1"/>
        <v>24</v>
      </c>
      <c r="D26" s="221">
        <f t="shared" si="2"/>
        <v>0</v>
      </c>
      <c r="E26" s="221">
        <f t="shared" si="3"/>
        <v>24</v>
      </c>
      <c r="F26" s="221">
        <f t="shared" si="4"/>
        <v>24</v>
      </c>
      <c r="G26" s="273">
        <v>0</v>
      </c>
      <c r="H26" s="273">
        <v>24</v>
      </c>
      <c r="I26" s="221">
        <f t="shared" si="5"/>
        <v>0</v>
      </c>
      <c r="J26" s="273">
        <v>0</v>
      </c>
      <c r="K26" s="273">
        <v>0</v>
      </c>
      <c r="L26" s="463" t="s">
        <v>922</v>
      </c>
      <c r="M26" s="463"/>
    </row>
    <row r="27" spans="1:13" customFormat="1" ht="19.5">
      <c r="A27" s="211">
        <v>4651</v>
      </c>
      <c r="B27" s="62" t="s">
        <v>613</v>
      </c>
      <c r="C27" s="223">
        <f t="shared" si="1"/>
        <v>123</v>
      </c>
      <c r="D27" s="223">
        <f t="shared" si="2"/>
        <v>2</v>
      </c>
      <c r="E27" s="223">
        <f t="shared" si="3"/>
        <v>121</v>
      </c>
      <c r="F27" s="223">
        <f t="shared" si="4"/>
        <v>122</v>
      </c>
      <c r="G27" s="272">
        <v>2</v>
      </c>
      <c r="H27" s="272">
        <v>120</v>
      </c>
      <c r="I27" s="223">
        <f t="shared" si="5"/>
        <v>1</v>
      </c>
      <c r="J27" s="272">
        <v>0</v>
      </c>
      <c r="K27" s="272">
        <v>1</v>
      </c>
      <c r="L27" s="462" t="s">
        <v>600</v>
      </c>
      <c r="M27" s="462"/>
    </row>
    <row r="28" spans="1:13" customFormat="1" ht="26.25" customHeight="1">
      <c r="A28" s="212">
        <v>4652</v>
      </c>
      <c r="B28" s="96" t="s">
        <v>614</v>
      </c>
      <c r="C28" s="221">
        <f t="shared" si="1"/>
        <v>619</v>
      </c>
      <c r="D28" s="221">
        <f t="shared" si="2"/>
        <v>30</v>
      </c>
      <c r="E28" s="221">
        <f t="shared" si="3"/>
        <v>589</v>
      </c>
      <c r="F28" s="221">
        <f t="shared" si="4"/>
        <v>615</v>
      </c>
      <c r="G28" s="273">
        <v>30</v>
      </c>
      <c r="H28" s="273">
        <v>585</v>
      </c>
      <c r="I28" s="221">
        <f t="shared" si="5"/>
        <v>4</v>
      </c>
      <c r="J28" s="273">
        <v>0</v>
      </c>
      <c r="K28" s="273">
        <v>4</v>
      </c>
      <c r="L28" s="463" t="s">
        <v>599</v>
      </c>
      <c r="M28" s="463"/>
    </row>
    <row r="29" spans="1:13" customFormat="1">
      <c r="A29" s="211">
        <v>4653</v>
      </c>
      <c r="B29" s="62" t="s">
        <v>615</v>
      </c>
      <c r="C29" s="223">
        <f t="shared" si="1"/>
        <v>762</v>
      </c>
      <c r="D29" s="223">
        <f t="shared" si="2"/>
        <v>100</v>
      </c>
      <c r="E29" s="223">
        <f t="shared" si="3"/>
        <v>662</v>
      </c>
      <c r="F29" s="223">
        <f t="shared" si="4"/>
        <v>748</v>
      </c>
      <c r="G29" s="272">
        <v>100</v>
      </c>
      <c r="H29" s="272">
        <v>648</v>
      </c>
      <c r="I29" s="223">
        <f t="shared" si="5"/>
        <v>14</v>
      </c>
      <c r="J29" s="272">
        <v>0</v>
      </c>
      <c r="K29" s="272">
        <v>14</v>
      </c>
      <c r="L29" s="462" t="s">
        <v>598</v>
      </c>
      <c r="M29" s="462"/>
    </row>
    <row r="30" spans="1:13" customFormat="1">
      <c r="A30" s="212">
        <v>4659</v>
      </c>
      <c r="B30" s="96" t="s">
        <v>616</v>
      </c>
      <c r="C30" s="221">
        <f t="shared" si="1"/>
        <v>4184</v>
      </c>
      <c r="D30" s="221">
        <f t="shared" si="2"/>
        <v>133</v>
      </c>
      <c r="E30" s="221">
        <f t="shared" si="3"/>
        <v>4051</v>
      </c>
      <c r="F30" s="221">
        <f t="shared" si="4"/>
        <v>4169</v>
      </c>
      <c r="G30" s="273">
        <v>130</v>
      </c>
      <c r="H30" s="273">
        <v>4039</v>
      </c>
      <c r="I30" s="221">
        <f t="shared" si="5"/>
        <v>15</v>
      </c>
      <c r="J30" s="273">
        <v>3</v>
      </c>
      <c r="K30" s="273">
        <v>12</v>
      </c>
      <c r="L30" s="463" t="s">
        <v>550</v>
      </c>
      <c r="M30" s="463"/>
    </row>
    <row r="31" spans="1:13" customFormat="1" ht="19.5">
      <c r="A31" s="211">
        <v>4661</v>
      </c>
      <c r="B31" s="62" t="s">
        <v>617</v>
      </c>
      <c r="C31" s="223">
        <f t="shared" si="1"/>
        <v>103</v>
      </c>
      <c r="D31" s="223">
        <f t="shared" si="2"/>
        <v>6</v>
      </c>
      <c r="E31" s="223">
        <f t="shared" si="3"/>
        <v>97</v>
      </c>
      <c r="F31" s="223">
        <f t="shared" si="4"/>
        <v>102</v>
      </c>
      <c r="G31" s="272">
        <v>6</v>
      </c>
      <c r="H31" s="272">
        <v>96</v>
      </c>
      <c r="I31" s="223">
        <f t="shared" si="5"/>
        <v>1</v>
      </c>
      <c r="J31" s="272">
        <v>0</v>
      </c>
      <c r="K31" s="272">
        <v>1</v>
      </c>
      <c r="L31" s="462" t="s">
        <v>597</v>
      </c>
      <c r="M31" s="462"/>
    </row>
    <row r="32" spans="1:13" customFormat="1">
      <c r="A32" s="212">
        <v>4662</v>
      </c>
      <c r="B32" s="96" t="s">
        <v>541</v>
      </c>
      <c r="C32" s="221">
        <f t="shared" si="1"/>
        <v>265</v>
      </c>
      <c r="D32" s="221">
        <f t="shared" si="2"/>
        <v>0</v>
      </c>
      <c r="E32" s="221">
        <f t="shared" si="3"/>
        <v>265</v>
      </c>
      <c r="F32" s="221">
        <f t="shared" si="4"/>
        <v>265</v>
      </c>
      <c r="G32" s="273">
        <v>0</v>
      </c>
      <c r="H32" s="273">
        <v>265</v>
      </c>
      <c r="I32" s="221">
        <f t="shared" si="5"/>
        <v>0</v>
      </c>
      <c r="J32" s="273">
        <v>0</v>
      </c>
      <c r="K32" s="273">
        <v>0</v>
      </c>
      <c r="L32" s="463" t="s">
        <v>551</v>
      </c>
      <c r="M32" s="463"/>
    </row>
    <row r="33" spans="1:13" customFormat="1" ht="19.5">
      <c r="A33" s="211">
        <v>4663</v>
      </c>
      <c r="B33" s="62" t="s">
        <v>618</v>
      </c>
      <c r="C33" s="223">
        <f t="shared" si="1"/>
        <v>5690</v>
      </c>
      <c r="D33" s="223">
        <f t="shared" si="2"/>
        <v>185</v>
      </c>
      <c r="E33" s="223">
        <f t="shared" si="3"/>
        <v>5505</v>
      </c>
      <c r="F33" s="223">
        <f t="shared" si="4"/>
        <v>5622</v>
      </c>
      <c r="G33" s="272">
        <v>185</v>
      </c>
      <c r="H33" s="272">
        <v>5437</v>
      </c>
      <c r="I33" s="223">
        <f t="shared" si="5"/>
        <v>68</v>
      </c>
      <c r="J33" s="272">
        <v>0</v>
      </c>
      <c r="K33" s="272">
        <v>68</v>
      </c>
      <c r="L33" s="462" t="s">
        <v>596</v>
      </c>
      <c r="M33" s="462"/>
    </row>
    <row r="34" spans="1:13" customFormat="1">
      <c r="A34" s="213">
        <v>4690</v>
      </c>
      <c r="B34" s="209" t="s">
        <v>542</v>
      </c>
      <c r="C34" s="103">
        <f t="shared" si="1"/>
        <v>475</v>
      </c>
      <c r="D34" s="103">
        <f t="shared" si="2"/>
        <v>150</v>
      </c>
      <c r="E34" s="103">
        <f t="shared" si="3"/>
        <v>325</v>
      </c>
      <c r="F34" s="103">
        <f t="shared" si="4"/>
        <v>473</v>
      </c>
      <c r="G34" s="276">
        <v>150</v>
      </c>
      <c r="H34" s="276">
        <v>323</v>
      </c>
      <c r="I34" s="103">
        <f t="shared" si="5"/>
        <v>2</v>
      </c>
      <c r="J34" s="276">
        <v>0</v>
      </c>
      <c r="K34" s="276">
        <v>2</v>
      </c>
      <c r="L34" s="464" t="s">
        <v>552</v>
      </c>
      <c r="M34" s="464"/>
    </row>
    <row r="35" spans="1:13" customFormat="1">
      <c r="A35" s="211">
        <v>4691</v>
      </c>
      <c r="B35" s="62" t="s">
        <v>619</v>
      </c>
      <c r="C35" s="223">
        <f t="shared" si="1"/>
        <v>1060</v>
      </c>
      <c r="D35" s="223">
        <f t="shared" si="2"/>
        <v>12</v>
      </c>
      <c r="E35" s="223">
        <f t="shared" si="3"/>
        <v>1048</v>
      </c>
      <c r="F35" s="223">
        <f t="shared" si="4"/>
        <v>1060</v>
      </c>
      <c r="G35" s="272">
        <v>12</v>
      </c>
      <c r="H35" s="272">
        <v>1048</v>
      </c>
      <c r="I35" s="223">
        <f t="shared" si="5"/>
        <v>0</v>
      </c>
      <c r="J35" s="272">
        <v>0</v>
      </c>
      <c r="K35" s="272">
        <v>0</v>
      </c>
      <c r="L35" s="462" t="s">
        <v>595</v>
      </c>
      <c r="M35" s="462"/>
    </row>
    <row r="36" spans="1:13" customFormat="1" ht="26.25" customHeight="1">
      <c r="A36" s="212">
        <v>4692</v>
      </c>
      <c r="B36" s="96" t="s">
        <v>620</v>
      </c>
      <c r="C36" s="221">
        <f t="shared" si="1"/>
        <v>609</v>
      </c>
      <c r="D36" s="221">
        <f t="shared" si="2"/>
        <v>86</v>
      </c>
      <c r="E36" s="221">
        <f t="shared" si="3"/>
        <v>523</v>
      </c>
      <c r="F36" s="221">
        <f t="shared" si="4"/>
        <v>601</v>
      </c>
      <c r="G36" s="273">
        <v>86</v>
      </c>
      <c r="H36" s="273">
        <v>515</v>
      </c>
      <c r="I36" s="221">
        <f t="shared" si="5"/>
        <v>8</v>
      </c>
      <c r="J36" s="273">
        <v>0</v>
      </c>
      <c r="K36" s="273">
        <v>8</v>
      </c>
      <c r="L36" s="463" t="s">
        <v>594</v>
      </c>
      <c r="M36" s="463"/>
    </row>
    <row r="37" spans="1:13" customFormat="1">
      <c r="A37" s="211">
        <v>4712</v>
      </c>
      <c r="B37" s="62" t="s">
        <v>543</v>
      </c>
      <c r="C37" s="223">
        <f t="shared" si="1"/>
        <v>15758</v>
      </c>
      <c r="D37" s="223">
        <f t="shared" si="2"/>
        <v>2258</v>
      </c>
      <c r="E37" s="223">
        <f t="shared" si="3"/>
        <v>13500</v>
      </c>
      <c r="F37" s="223">
        <f t="shared" si="4"/>
        <v>15705</v>
      </c>
      <c r="G37" s="272">
        <v>2251</v>
      </c>
      <c r="H37" s="272">
        <v>13454</v>
      </c>
      <c r="I37" s="223">
        <f t="shared" si="5"/>
        <v>53</v>
      </c>
      <c r="J37" s="272">
        <v>7</v>
      </c>
      <c r="K37" s="272">
        <v>46</v>
      </c>
      <c r="L37" s="462" t="s">
        <v>553</v>
      </c>
      <c r="M37" s="462"/>
    </row>
    <row r="38" spans="1:13" customFormat="1" ht="26.25" customHeight="1">
      <c r="A38" s="212">
        <v>4714</v>
      </c>
      <c r="B38" s="96" t="s">
        <v>544</v>
      </c>
      <c r="C38" s="221">
        <f t="shared" si="1"/>
        <v>7527</v>
      </c>
      <c r="D38" s="221">
        <f t="shared" si="2"/>
        <v>646</v>
      </c>
      <c r="E38" s="221">
        <f t="shared" si="3"/>
        <v>6881</v>
      </c>
      <c r="F38" s="221">
        <f t="shared" si="4"/>
        <v>7495</v>
      </c>
      <c r="G38" s="273">
        <v>646</v>
      </c>
      <c r="H38" s="273">
        <v>6849</v>
      </c>
      <c r="I38" s="221">
        <f t="shared" si="5"/>
        <v>32</v>
      </c>
      <c r="J38" s="273">
        <v>0</v>
      </c>
      <c r="K38" s="273">
        <v>32</v>
      </c>
      <c r="L38" s="463" t="s">
        <v>554</v>
      </c>
      <c r="M38" s="463"/>
    </row>
    <row r="39" spans="1:13" customFormat="1">
      <c r="A39" s="211">
        <v>4719</v>
      </c>
      <c r="B39" s="62" t="s">
        <v>645</v>
      </c>
      <c r="C39" s="223">
        <f t="shared" si="1"/>
        <v>5206</v>
      </c>
      <c r="D39" s="223">
        <f t="shared" si="2"/>
        <v>1393</v>
      </c>
      <c r="E39" s="223">
        <f t="shared" si="3"/>
        <v>3813</v>
      </c>
      <c r="F39" s="223">
        <f t="shared" si="4"/>
        <v>5194</v>
      </c>
      <c r="G39" s="272">
        <v>1391</v>
      </c>
      <c r="H39" s="272">
        <v>3803</v>
      </c>
      <c r="I39" s="223">
        <f t="shared" si="5"/>
        <v>12</v>
      </c>
      <c r="J39" s="272">
        <v>2</v>
      </c>
      <c r="K39" s="272">
        <v>10</v>
      </c>
      <c r="L39" s="462" t="s">
        <v>593</v>
      </c>
      <c r="M39" s="462"/>
    </row>
    <row r="40" spans="1:13" customFormat="1" ht="26.25" customHeight="1">
      <c r="A40" s="212">
        <v>4720</v>
      </c>
      <c r="B40" s="96" t="s">
        <v>622</v>
      </c>
      <c r="C40" s="221">
        <f t="shared" si="1"/>
        <v>1664</v>
      </c>
      <c r="D40" s="221">
        <f t="shared" si="2"/>
        <v>0</v>
      </c>
      <c r="E40" s="221">
        <f t="shared" si="3"/>
        <v>1664</v>
      </c>
      <c r="F40" s="221">
        <f t="shared" si="4"/>
        <v>1656</v>
      </c>
      <c r="G40" s="273">
        <v>0</v>
      </c>
      <c r="H40" s="273">
        <v>1656</v>
      </c>
      <c r="I40" s="221">
        <f t="shared" si="5"/>
        <v>8</v>
      </c>
      <c r="J40" s="273">
        <v>0</v>
      </c>
      <c r="K40" s="273">
        <v>8</v>
      </c>
      <c r="L40" s="463" t="s">
        <v>592</v>
      </c>
      <c r="M40" s="463"/>
    </row>
    <row r="41" spans="1:13" customFormat="1">
      <c r="A41" s="211">
        <v>4722</v>
      </c>
      <c r="B41" s="62" t="s">
        <v>632</v>
      </c>
      <c r="C41" s="223">
        <f t="shared" si="1"/>
        <v>2165</v>
      </c>
      <c r="D41" s="223">
        <f t="shared" si="2"/>
        <v>127</v>
      </c>
      <c r="E41" s="223">
        <f t="shared" si="3"/>
        <v>2038</v>
      </c>
      <c r="F41" s="223">
        <f t="shared" si="4"/>
        <v>2165</v>
      </c>
      <c r="G41" s="272">
        <v>127</v>
      </c>
      <c r="H41" s="272">
        <v>2038</v>
      </c>
      <c r="I41" s="223">
        <f t="shared" si="5"/>
        <v>0</v>
      </c>
      <c r="J41" s="272">
        <v>0</v>
      </c>
      <c r="K41" s="272">
        <v>0</v>
      </c>
      <c r="L41" s="462" t="s">
        <v>591</v>
      </c>
      <c r="M41" s="462"/>
    </row>
    <row r="42" spans="1:13" customFormat="1" ht="26.25" customHeight="1">
      <c r="A42" s="212">
        <v>4723</v>
      </c>
      <c r="B42" s="96" t="s">
        <v>631</v>
      </c>
      <c r="C42" s="221">
        <f t="shared" si="1"/>
        <v>61</v>
      </c>
      <c r="D42" s="221">
        <f t="shared" si="2"/>
        <v>0</v>
      </c>
      <c r="E42" s="221">
        <f t="shared" si="3"/>
        <v>61</v>
      </c>
      <c r="F42" s="221">
        <f t="shared" si="4"/>
        <v>61</v>
      </c>
      <c r="G42" s="273">
        <v>0</v>
      </c>
      <c r="H42" s="273">
        <v>61</v>
      </c>
      <c r="I42" s="221">
        <f t="shared" si="5"/>
        <v>0</v>
      </c>
      <c r="J42" s="273">
        <v>0</v>
      </c>
      <c r="K42" s="273">
        <v>0</v>
      </c>
      <c r="L42" s="463" t="s">
        <v>590</v>
      </c>
      <c r="M42" s="463"/>
    </row>
    <row r="43" spans="1:13" customFormat="1">
      <c r="A43" s="211">
        <v>4724</v>
      </c>
      <c r="B43" s="62" t="s">
        <v>630</v>
      </c>
      <c r="C43" s="223">
        <f t="shared" si="1"/>
        <v>236</v>
      </c>
      <c r="D43" s="223">
        <f t="shared" si="2"/>
        <v>0</v>
      </c>
      <c r="E43" s="223">
        <f t="shared" si="3"/>
        <v>236</v>
      </c>
      <c r="F43" s="223">
        <f t="shared" si="4"/>
        <v>236</v>
      </c>
      <c r="G43" s="272">
        <v>0</v>
      </c>
      <c r="H43" s="272">
        <v>236</v>
      </c>
      <c r="I43" s="223">
        <f t="shared" si="5"/>
        <v>0</v>
      </c>
      <c r="J43" s="272">
        <v>0</v>
      </c>
      <c r="K43" s="272">
        <v>0</v>
      </c>
      <c r="L43" s="462" t="s">
        <v>589</v>
      </c>
      <c r="M43" s="462"/>
    </row>
    <row r="44" spans="1:13" customFormat="1" ht="26.25" customHeight="1">
      <c r="A44" s="212">
        <v>4725</v>
      </c>
      <c r="B44" s="96" t="s">
        <v>629</v>
      </c>
      <c r="C44" s="221">
        <f t="shared" si="1"/>
        <v>80</v>
      </c>
      <c r="D44" s="221">
        <f t="shared" si="2"/>
        <v>0</v>
      </c>
      <c r="E44" s="221">
        <f t="shared" si="3"/>
        <v>80</v>
      </c>
      <c r="F44" s="221">
        <f t="shared" si="4"/>
        <v>80</v>
      </c>
      <c r="G44" s="273">
        <v>0</v>
      </c>
      <c r="H44" s="273">
        <v>80</v>
      </c>
      <c r="I44" s="221">
        <f t="shared" si="5"/>
        <v>0</v>
      </c>
      <c r="J44" s="273">
        <v>0</v>
      </c>
      <c r="K44" s="273">
        <v>0</v>
      </c>
      <c r="L44" s="463" t="s">
        <v>588</v>
      </c>
      <c r="M44" s="463"/>
    </row>
    <row r="45" spans="1:13" customFormat="1">
      <c r="A45" s="211">
        <v>4726</v>
      </c>
      <c r="B45" s="62" t="s">
        <v>545</v>
      </c>
      <c r="C45" s="223">
        <f t="shared" si="1"/>
        <v>937</v>
      </c>
      <c r="D45" s="223">
        <f t="shared" si="2"/>
        <v>175</v>
      </c>
      <c r="E45" s="223">
        <f t="shared" si="3"/>
        <v>762</v>
      </c>
      <c r="F45" s="223">
        <f t="shared" si="4"/>
        <v>933</v>
      </c>
      <c r="G45" s="272">
        <v>173</v>
      </c>
      <c r="H45" s="272">
        <v>760</v>
      </c>
      <c r="I45" s="223">
        <f t="shared" si="5"/>
        <v>4</v>
      </c>
      <c r="J45" s="272">
        <v>2</v>
      </c>
      <c r="K45" s="272">
        <v>2</v>
      </c>
      <c r="L45" s="462" t="s">
        <v>555</v>
      </c>
      <c r="M45" s="462"/>
    </row>
    <row r="46" spans="1:13" customFormat="1" ht="26.25" customHeight="1">
      <c r="A46" s="212">
        <v>4727</v>
      </c>
      <c r="B46" s="96" t="s">
        <v>628</v>
      </c>
      <c r="C46" s="221">
        <f t="shared" si="1"/>
        <v>250</v>
      </c>
      <c r="D46" s="221">
        <f t="shared" si="2"/>
        <v>31</v>
      </c>
      <c r="E46" s="221">
        <f t="shared" si="3"/>
        <v>219</v>
      </c>
      <c r="F46" s="221">
        <f t="shared" si="4"/>
        <v>248</v>
      </c>
      <c r="G46" s="273">
        <v>29</v>
      </c>
      <c r="H46" s="273">
        <v>219</v>
      </c>
      <c r="I46" s="221">
        <f t="shared" si="5"/>
        <v>2</v>
      </c>
      <c r="J46" s="273">
        <v>2</v>
      </c>
      <c r="K46" s="273">
        <v>0</v>
      </c>
      <c r="L46" s="463" t="s">
        <v>587</v>
      </c>
      <c r="M46" s="463"/>
    </row>
    <row r="47" spans="1:13" customFormat="1">
      <c r="A47" s="211">
        <v>4728</v>
      </c>
      <c r="B47" s="62" t="s">
        <v>633</v>
      </c>
      <c r="C47" s="223">
        <f t="shared" si="1"/>
        <v>67</v>
      </c>
      <c r="D47" s="223">
        <f t="shared" si="2"/>
        <v>0</v>
      </c>
      <c r="E47" s="223">
        <f t="shared" si="3"/>
        <v>67</v>
      </c>
      <c r="F47" s="223">
        <f t="shared" si="4"/>
        <v>67</v>
      </c>
      <c r="G47" s="272">
        <v>0</v>
      </c>
      <c r="H47" s="272">
        <v>67</v>
      </c>
      <c r="I47" s="223">
        <f t="shared" si="5"/>
        <v>0</v>
      </c>
      <c r="J47" s="272">
        <v>0</v>
      </c>
      <c r="K47" s="272">
        <v>0</v>
      </c>
      <c r="L47" s="462" t="s">
        <v>586</v>
      </c>
      <c r="M47" s="462"/>
    </row>
    <row r="48" spans="1:13" customFormat="1" ht="26.25" customHeight="1">
      <c r="A48" s="212">
        <v>4729</v>
      </c>
      <c r="B48" s="96" t="s">
        <v>642</v>
      </c>
      <c r="C48" s="221">
        <f t="shared" si="1"/>
        <v>136</v>
      </c>
      <c r="D48" s="221">
        <f t="shared" si="2"/>
        <v>0</v>
      </c>
      <c r="E48" s="221">
        <f t="shared" si="3"/>
        <v>136</v>
      </c>
      <c r="F48" s="221">
        <f t="shared" si="4"/>
        <v>136</v>
      </c>
      <c r="G48" s="273">
        <v>0</v>
      </c>
      <c r="H48" s="273">
        <v>136</v>
      </c>
      <c r="I48" s="221">
        <f t="shared" si="5"/>
        <v>0</v>
      </c>
      <c r="J48" s="273">
        <v>0</v>
      </c>
      <c r="K48" s="273">
        <v>0</v>
      </c>
      <c r="L48" s="463" t="s">
        <v>644</v>
      </c>
      <c r="M48" s="463"/>
    </row>
    <row r="49" spans="1:13" customFormat="1">
      <c r="A49" s="211">
        <v>4730</v>
      </c>
      <c r="B49" s="62" t="s">
        <v>627</v>
      </c>
      <c r="C49" s="223">
        <f t="shared" si="1"/>
        <v>5401</v>
      </c>
      <c r="D49" s="223">
        <f t="shared" si="2"/>
        <v>110</v>
      </c>
      <c r="E49" s="223">
        <f t="shared" si="3"/>
        <v>5291</v>
      </c>
      <c r="F49" s="223">
        <f t="shared" si="4"/>
        <v>5133</v>
      </c>
      <c r="G49" s="272">
        <v>56</v>
      </c>
      <c r="H49" s="272">
        <v>5077</v>
      </c>
      <c r="I49" s="223">
        <f t="shared" si="5"/>
        <v>268</v>
      </c>
      <c r="J49" s="272">
        <v>54</v>
      </c>
      <c r="K49" s="272">
        <v>214</v>
      </c>
      <c r="L49" s="462" t="s">
        <v>585</v>
      </c>
      <c r="M49" s="462"/>
    </row>
    <row r="50" spans="1:13" customFormat="1" ht="26.25" customHeight="1">
      <c r="A50" s="212">
        <v>4741</v>
      </c>
      <c r="B50" s="96" t="s">
        <v>634</v>
      </c>
      <c r="C50" s="221">
        <f t="shared" si="1"/>
        <v>4028</v>
      </c>
      <c r="D50" s="221">
        <f t="shared" si="2"/>
        <v>190</v>
      </c>
      <c r="E50" s="221">
        <f t="shared" si="3"/>
        <v>3838</v>
      </c>
      <c r="F50" s="221">
        <f t="shared" si="4"/>
        <v>3988</v>
      </c>
      <c r="G50" s="273">
        <v>187</v>
      </c>
      <c r="H50" s="273">
        <v>3801</v>
      </c>
      <c r="I50" s="221">
        <f t="shared" si="5"/>
        <v>40</v>
      </c>
      <c r="J50" s="273">
        <v>3</v>
      </c>
      <c r="K50" s="273">
        <v>37</v>
      </c>
      <c r="L50" s="463" t="s">
        <v>584</v>
      </c>
      <c r="M50" s="463"/>
    </row>
    <row r="51" spans="1:13" customFormat="1">
      <c r="A51" s="211">
        <v>4742</v>
      </c>
      <c r="B51" s="62" t="s">
        <v>706</v>
      </c>
      <c r="C51" s="223">
        <f t="shared" si="1"/>
        <v>123</v>
      </c>
      <c r="D51" s="223">
        <f t="shared" si="2"/>
        <v>0</v>
      </c>
      <c r="E51" s="223">
        <f t="shared" si="3"/>
        <v>123</v>
      </c>
      <c r="F51" s="223">
        <f t="shared" si="4"/>
        <v>121</v>
      </c>
      <c r="G51" s="272">
        <v>0</v>
      </c>
      <c r="H51" s="272">
        <v>121</v>
      </c>
      <c r="I51" s="223">
        <f t="shared" si="5"/>
        <v>2</v>
      </c>
      <c r="J51" s="272">
        <v>0</v>
      </c>
      <c r="K51" s="272">
        <v>2</v>
      </c>
      <c r="L51" s="462" t="s">
        <v>705</v>
      </c>
      <c r="M51" s="462"/>
    </row>
    <row r="52" spans="1:13" customFormat="1" ht="26.25" customHeight="1">
      <c r="A52" s="212">
        <v>4751</v>
      </c>
      <c r="B52" s="96" t="s">
        <v>626</v>
      </c>
      <c r="C52" s="221">
        <f t="shared" si="1"/>
        <v>5447</v>
      </c>
      <c r="D52" s="221">
        <f t="shared" si="2"/>
        <v>1118</v>
      </c>
      <c r="E52" s="221">
        <f t="shared" si="3"/>
        <v>4329</v>
      </c>
      <c r="F52" s="221">
        <f t="shared" si="4"/>
        <v>5441</v>
      </c>
      <c r="G52" s="273">
        <v>1118</v>
      </c>
      <c r="H52" s="273">
        <v>4323</v>
      </c>
      <c r="I52" s="221">
        <f t="shared" si="5"/>
        <v>6</v>
      </c>
      <c r="J52" s="273">
        <v>0</v>
      </c>
      <c r="K52" s="273">
        <v>6</v>
      </c>
      <c r="L52" s="463" t="s">
        <v>583</v>
      </c>
      <c r="M52" s="463"/>
    </row>
    <row r="53" spans="1:13" customFormat="1" ht="39">
      <c r="A53" s="211">
        <v>4752</v>
      </c>
      <c r="B53" s="62" t="s">
        <v>625</v>
      </c>
      <c r="C53" s="223">
        <f t="shared" si="1"/>
        <v>21302</v>
      </c>
      <c r="D53" s="223">
        <f t="shared" si="2"/>
        <v>417</v>
      </c>
      <c r="E53" s="223">
        <f t="shared" si="3"/>
        <v>20885</v>
      </c>
      <c r="F53" s="223">
        <f t="shared" si="4"/>
        <v>21187</v>
      </c>
      <c r="G53" s="272">
        <v>417</v>
      </c>
      <c r="H53" s="272">
        <v>20770</v>
      </c>
      <c r="I53" s="223">
        <f t="shared" si="5"/>
        <v>115</v>
      </c>
      <c r="J53" s="272">
        <v>0</v>
      </c>
      <c r="K53" s="272">
        <v>115</v>
      </c>
      <c r="L53" s="462" t="s">
        <v>582</v>
      </c>
      <c r="M53" s="462"/>
    </row>
    <row r="54" spans="1:13" customFormat="1" ht="26.25" customHeight="1">
      <c r="A54" s="213">
        <v>4753</v>
      </c>
      <c r="B54" s="209" t="s">
        <v>624</v>
      </c>
      <c r="C54" s="103">
        <f t="shared" si="1"/>
        <v>892</v>
      </c>
      <c r="D54" s="103">
        <f t="shared" si="2"/>
        <v>52</v>
      </c>
      <c r="E54" s="103">
        <f t="shared" si="3"/>
        <v>840</v>
      </c>
      <c r="F54" s="103">
        <f t="shared" si="4"/>
        <v>876</v>
      </c>
      <c r="G54" s="276">
        <v>52</v>
      </c>
      <c r="H54" s="276">
        <v>824</v>
      </c>
      <c r="I54" s="103">
        <f t="shared" si="5"/>
        <v>16</v>
      </c>
      <c r="J54" s="276">
        <v>0</v>
      </c>
      <c r="K54" s="276">
        <v>16</v>
      </c>
      <c r="L54" s="464" t="s">
        <v>581</v>
      </c>
      <c r="M54" s="464"/>
    </row>
    <row r="55" spans="1:13" customFormat="1">
      <c r="A55" s="211">
        <v>4754</v>
      </c>
      <c r="B55" s="62" t="s">
        <v>546</v>
      </c>
      <c r="C55" s="223">
        <f t="shared" si="1"/>
        <v>4453</v>
      </c>
      <c r="D55" s="223">
        <f t="shared" si="2"/>
        <v>314</v>
      </c>
      <c r="E55" s="223">
        <f t="shared" si="3"/>
        <v>4139</v>
      </c>
      <c r="F55" s="223">
        <f t="shared" si="4"/>
        <v>4424</v>
      </c>
      <c r="G55" s="272">
        <v>312</v>
      </c>
      <c r="H55" s="272">
        <v>4112</v>
      </c>
      <c r="I55" s="223">
        <f t="shared" si="5"/>
        <v>29</v>
      </c>
      <c r="J55" s="272">
        <v>2</v>
      </c>
      <c r="K55" s="272">
        <v>27</v>
      </c>
      <c r="L55" s="462" t="s">
        <v>556</v>
      </c>
      <c r="M55" s="462"/>
    </row>
    <row r="56" spans="1:13" customFormat="1" ht="26.25" customHeight="1">
      <c r="A56" s="212">
        <v>4755</v>
      </c>
      <c r="B56" s="96" t="s">
        <v>641</v>
      </c>
      <c r="C56" s="221">
        <f t="shared" si="1"/>
        <v>9357</v>
      </c>
      <c r="D56" s="221">
        <f t="shared" si="2"/>
        <v>291</v>
      </c>
      <c r="E56" s="221">
        <f t="shared" si="3"/>
        <v>9066</v>
      </c>
      <c r="F56" s="221">
        <f t="shared" si="4"/>
        <v>9295</v>
      </c>
      <c r="G56" s="273">
        <v>289</v>
      </c>
      <c r="H56" s="273">
        <v>9006</v>
      </c>
      <c r="I56" s="221">
        <f t="shared" si="5"/>
        <v>62</v>
      </c>
      <c r="J56" s="273">
        <v>2</v>
      </c>
      <c r="K56" s="273">
        <v>60</v>
      </c>
      <c r="L56" s="463" t="s">
        <v>580</v>
      </c>
      <c r="M56" s="463"/>
    </row>
    <row r="57" spans="1:13" customFormat="1">
      <c r="A57" s="211">
        <v>4756</v>
      </c>
      <c r="B57" s="62" t="s">
        <v>635</v>
      </c>
      <c r="C57" s="223">
        <f t="shared" si="1"/>
        <v>414</v>
      </c>
      <c r="D57" s="223">
        <f t="shared" si="2"/>
        <v>3</v>
      </c>
      <c r="E57" s="223">
        <f t="shared" si="3"/>
        <v>411</v>
      </c>
      <c r="F57" s="223">
        <f t="shared" si="4"/>
        <v>409</v>
      </c>
      <c r="G57" s="272">
        <v>3</v>
      </c>
      <c r="H57" s="272">
        <v>406</v>
      </c>
      <c r="I57" s="223">
        <f t="shared" si="5"/>
        <v>5</v>
      </c>
      <c r="J57" s="272">
        <v>0</v>
      </c>
      <c r="K57" s="272">
        <v>5</v>
      </c>
      <c r="L57" s="462" t="s">
        <v>579</v>
      </c>
      <c r="M57" s="462"/>
    </row>
    <row r="58" spans="1:13" customFormat="1" ht="26.25" customHeight="1">
      <c r="A58" s="212">
        <v>4761</v>
      </c>
      <c r="B58" s="96" t="s">
        <v>636</v>
      </c>
      <c r="C58" s="221">
        <f t="shared" si="1"/>
        <v>1349</v>
      </c>
      <c r="D58" s="221">
        <f t="shared" si="2"/>
        <v>289</v>
      </c>
      <c r="E58" s="221">
        <f t="shared" si="3"/>
        <v>1060</v>
      </c>
      <c r="F58" s="221">
        <f t="shared" si="4"/>
        <v>1337</v>
      </c>
      <c r="G58" s="273">
        <v>289</v>
      </c>
      <c r="H58" s="273">
        <v>1048</v>
      </c>
      <c r="I58" s="221">
        <f t="shared" si="5"/>
        <v>12</v>
      </c>
      <c r="J58" s="273">
        <v>0</v>
      </c>
      <c r="K58" s="273">
        <v>12</v>
      </c>
      <c r="L58" s="463" t="s">
        <v>578</v>
      </c>
      <c r="M58" s="463"/>
    </row>
    <row r="59" spans="1:13" customFormat="1" ht="19.5">
      <c r="A59" s="211">
        <v>4763</v>
      </c>
      <c r="B59" s="62" t="s">
        <v>638</v>
      </c>
      <c r="C59" s="223">
        <f t="shared" si="1"/>
        <v>1069</v>
      </c>
      <c r="D59" s="223">
        <f t="shared" si="2"/>
        <v>174</v>
      </c>
      <c r="E59" s="223">
        <f t="shared" si="3"/>
        <v>895</v>
      </c>
      <c r="F59" s="223">
        <f t="shared" si="4"/>
        <v>1059</v>
      </c>
      <c r="G59" s="272">
        <v>174</v>
      </c>
      <c r="H59" s="272">
        <v>885</v>
      </c>
      <c r="I59" s="223">
        <f t="shared" si="5"/>
        <v>10</v>
      </c>
      <c r="J59" s="272">
        <v>0</v>
      </c>
      <c r="K59" s="272">
        <v>10</v>
      </c>
      <c r="L59" s="462" t="s">
        <v>576</v>
      </c>
      <c r="M59" s="462"/>
    </row>
    <row r="60" spans="1:13" customFormat="1" ht="26.25" customHeight="1">
      <c r="A60" s="212">
        <v>4764</v>
      </c>
      <c r="B60" s="96" t="s">
        <v>623</v>
      </c>
      <c r="C60" s="221">
        <f t="shared" si="1"/>
        <v>401</v>
      </c>
      <c r="D60" s="221">
        <f t="shared" si="2"/>
        <v>43</v>
      </c>
      <c r="E60" s="221">
        <f t="shared" si="3"/>
        <v>358</v>
      </c>
      <c r="F60" s="221">
        <f t="shared" si="4"/>
        <v>394</v>
      </c>
      <c r="G60" s="273">
        <v>41</v>
      </c>
      <c r="H60" s="273">
        <v>353</v>
      </c>
      <c r="I60" s="221">
        <f t="shared" si="5"/>
        <v>7</v>
      </c>
      <c r="J60" s="273">
        <v>2</v>
      </c>
      <c r="K60" s="273">
        <v>5</v>
      </c>
      <c r="L60" s="463" t="s">
        <v>575</v>
      </c>
      <c r="M60" s="463"/>
    </row>
    <row r="61" spans="1:13" customFormat="1" ht="39">
      <c r="A61" s="211">
        <v>4771</v>
      </c>
      <c r="B61" s="62" t="s">
        <v>639</v>
      </c>
      <c r="C61" s="223">
        <f t="shared" si="1"/>
        <v>9253</v>
      </c>
      <c r="D61" s="223">
        <f t="shared" si="2"/>
        <v>3043</v>
      </c>
      <c r="E61" s="223">
        <f t="shared" si="3"/>
        <v>6210</v>
      </c>
      <c r="F61" s="223">
        <f t="shared" si="4"/>
        <v>9245</v>
      </c>
      <c r="G61" s="272">
        <v>3042</v>
      </c>
      <c r="H61" s="272">
        <v>6203</v>
      </c>
      <c r="I61" s="223">
        <f t="shared" si="5"/>
        <v>8</v>
      </c>
      <c r="J61" s="272">
        <v>1</v>
      </c>
      <c r="K61" s="272">
        <v>7</v>
      </c>
      <c r="L61" s="462" t="s">
        <v>574</v>
      </c>
      <c r="M61" s="462"/>
    </row>
    <row r="62" spans="1:13" customFormat="1" ht="26.25" customHeight="1">
      <c r="A62" s="212">
        <v>4772</v>
      </c>
      <c r="B62" s="96" t="s">
        <v>640</v>
      </c>
      <c r="C62" s="221">
        <f t="shared" si="1"/>
        <v>2878</v>
      </c>
      <c r="D62" s="221">
        <f t="shared" si="2"/>
        <v>695</v>
      </c>
      <c r="E62" s="221">
        <f t="shared" si="3"/>
        <v>2183</v>
      </c>
      <c r="F62" s="221">
        <f t="shared" si="4"/>
        <v>2866</v>
      </c>
      <c r="G62" s="273">
        <v>692</v>
      </c>
      <c r="H62" s="273">
        <v>2174</v>
      </c>
      <c r="I62" s="221">
        <f t="shared" si="5"/>
        <v>12</v>
      </c>
      <c r="J62" s="273">
        <v>3</v>
      </c>
      <c r="K62" s="273">
        <v>9</v>
      </c>
      <c r="L62" s="463" t="s">
        <v>573</v>
      </c>
      <c r="M62" s="463"/>
    </row>
    <row r="63" spans="1:13" customFormat="1">
      <c r="A63" s="211">
        <v>4774</v>
      </c>
      <c r="B63" s="62" t="s">
        <v>547</v>
      </c>
      <c r="C63" s="223">
        <f t="shared" si="1"/>
        <v>67</v>
      </c>
      <c r="D63" s="223">
        <f t="shared" si="2"/>
        <v>0</v>
      </c>
      <c r="E63" s="223">
        <f t="shared" si="3"/>
        <v>67</v>
      </c>
      <c r="F63" s="223">
        <f t="shared" si="4"/>
        <v>67</v>
      </c>
      <c r="G63" s="272">
        <v>0</v>
      </c>
      <c r="H63" s="272">
        <v>67</v>
      </c>
      <c r="I63" s="223">
        <f t="shared" si="5"/>
        <v>0</v>
      </c>
      <c r="J63" s="272">
        <v>0</v>
      </c>
      <c r="K63" s="272">
        <v>0</v>
      </c>
      <c r="L63" s="462" t="s">
        <v>557</v>
      </c>
      <c r="M63" s="462"/>
    </row>
    <row r="64" spans="1:13" customFormat="1" ht="26.25" customHeight="1">
      <c r="A64" s="212">
        <v>4775</v>
      </c>
      <c r="B64" s="96" t="s">
        <v>569</v>
      </c>
      <c r="C64" s="221">
        <f t="shared" si="1"/>
        <v>2674</v>
      </c>
      <c r="D64" s="221">
        <f t="shared" si="2"/>
        <v>327</v>
      </c>
      <c r="E64" s="221">
        <f t="shared" si="3"/>
        <v>2347</v>
      </c>
      <c r="F64" s="221">
        <f t="shared" si="4"/>
        <v>2628</v>
      </c>
      <c r="G64" s="273">
        <v>327</v>
      </c>
      <c r="H64" s="273">
        <v>2301</v>
      </c>
      <c r="I64" s="221">
        <f t="shared" si="5"/>
        <v>46</v>
      </c>
      <c r="J64" s="273">
        <v>0</v>
      </c>
      <c r="K64" s="273">
        <v>46</v>
      </c>
      <c r="L64" s="463" t="s">
        <v>572</v>
      </c>
      <c r="M64" s="463"/>
    </row>
    <row r="65" spans="1:13" customFormat="1" ht="29.25">
      <c r="A65" s="211">
        <v>4776</v>
      </c>
      <c r="B65" s="62" t="s">
        <v>568</v>
      </c>
      <c r="C65" s="223">
        <f t="shared" si="1"/>
        <v>1314</v>
      </c>
      <c r="D65" s="223">
        <f t="shared" si="2"/>
        <v>13</v>
      </c>
      <c r="E65" s="223">
        <f t="shared" si="3"/>
        <v>1301</v>
      </c>
      <c r="F65" s="223">
        <f t="shared" si="4"/>
        <v>1312</v>
      </c>
      <c r="G65" s="272">
        <v>13</v>
      </c>
      <c r="H65" s="272">
        <v>1299</v>
      </c>
      <c r="I65" s="223">
        <f t="shared" si="5"/>
        <v>2</v>
      </c>
      <c r="J65" s="272">
        <v>0</v>
      </c>
      <c r="K65" s="272">
        <v>2</v>
      </c>
      <c r="L65" s="462" t="s">
        <v>571</v>
      </c>
      <c r="M65" s="462"/>
    </row>
    <row r="66" spans="1:13" customFormat="1" ht="26.25" customHeight="1">
      <c r="A66" s="212">
        <v>4777</v>
      </c>
      <c r="B66" s="96" t="s">
        <v>567</v>
      </c>
      <c r="C66" s="221">
        <f t="shared" si="1"/>
        <v>161</v>
      </c>
      <c r="D66" s="221">
        <f t="shared" si="2"/>
        <v>15</v>
      </c>
      <c r="E66" s="221">
        <v>146</v>
      </c>
      <c r="F66" s="221">
        <f t="shared" si="4"/>
        <v>159</v>
      </c>
      <c r="G66" s="273">
        <v>15</v>
      </c>
      <c r="H66" s="273">
        <v>144</v>
      </c>
      <c r="I66" s="221">
        <f t="shared" si="5"/>
        <v>2</v>
      </c>
      <c r="J66" s="273">
        <v>0</v>
      </c>
      <c r="K66" s="273">
        <v>2</v>
      </c>
      <c r="L66" s="463" t="s">
        <v>570</v>
      </c>
      <c r="M66" s="463"/>
    </row>
    <row r="67" spans="1:13" customFormat="1" ht="19.5">
      <c r="A67" s="211">
        <v>4779</v>
      </c>
      <c r="B67" s="62" t="s">
        <v>566</v>
      </c>
      <c r="C67" s="223">
        <f t="shared" si="1"/>
        <v>2909</v>
      </c>
      <c r="D67" s="223">
        <f t="shared" si="2"/>
        <v>469</v>
      </c>
      <c r="E67" s="223">
        <f t="shared" si="3"/>
        <v>2440</v>
      </c>
      <c r="F67" s="223">
        <f t="shared" si="4"/>
        <v>2897</v>
      </c>
      <c r="G67" s="272">
        <v>469</v>
      </c>
      <c r="H67" s="272">
        <v>2428</v>
      </c>
      <c r="I67" s="223">
        <f t="shared" si="5"/>
        <v>12</v>
      </c>
      <c r="J67" s="272">
        <v>0</v>
      </c>
      <c r="K67" s="272">
        <v>12</v>
      </c>
      <c r="L67" s="462" t="s">
        <v>643</v>
      </c>
      <c r="M67" s="462"/>
    </row>
    <row r="68" spans="1:13">
      <c r="A68" s="212">
        <v>4789</v>
      </c>
      <c r="B68" s="96" t="s">
        <v>926</v>
      </c>
      <c r="C68" s="352">
        <f t="shared" si="1"/>
        <v>94</v>
      </c>
      <c r="D68" s="352">
        <f t="shared" si="2"/>
        <v>1</v>
      </c>
      <c r="E68" s="352">
        <f t="shared" si="3"/>
        <v>93</v>
      </c>
      <c r="F68" s="352">
        <f t="shared" si="4"/>
        <v>91</v>
      </c>
      <c r="G68" s="354">
        <v>1</v>
      </c>
      <c r="H68" s="354">
        <v>90</v>
      </c>
      <c r="I68" s="352">
        <f t="shared" si="5"/>
        <v>3</v>
      </c>
      <c r="J68" s="354">
        <v>0</v>
      </c>
      <c r="K68" s="354">
        <v>3</v>
      </c>
      <c r="L68" s="463" t="s">
        <v>925</v>
      </c>
      <c r="M68" s="463"/>
    </row>
    <row r="69" spans="1:13" ht="28.15" customHeight="1">
      <c r="A69" s="473" t="s">
        <v>207</v>
      </c>
      <c r="B69" s="473"/>
      <c r="C69" s="353">
        <f t="shared" ref="C69:K69" si="6">SUM(C13:C68)</f>
        <v>155962</v>
      </c>
      <c r="D69" s="353">
        <f t="shared" si="6"/>
        <v>15087</v>
      </c>
      <c r="E69" s="353">
        <f t="shared" si="6"/>
        <v>140875</v>
      </c>
      <c r="F69" s="353">
        <f t="shared" si="6"/>
        <v>154906</v>
      </c>
      <c r="G69" s="353">
        <f t="shared" si="6"/>
        <v>14997</v>
      </c>
      <c r="H69" s="353">
        <f t="shared" si="6"/>
        <v>139909</v>
      </c>
      <c r="I69" s="353">
        <f t="shared" si="6"/>
        <v>1056</v>
      </c>
      <c r="J69" s="353">
        <f t="shared" si="6"/>
        <v>90</v>
      </c>
      <c r="K69" s="353">
        <f t="shared" si="6"/>
        <v>966</v>
      </c>
      <c r="L69" s="474" t="s">
        <v>204</v>
      </c>
      <c r="M69" s="474"/>
    </row>
  </sheetData>
  <mergeCells count="76">
    <mergeCell ref="L67:M67"/>
    <mergeCell ref="A69:B69"/>
    <mergeCell ref="L69:M69"/>
    <mergeCell ref="L61:M61"/>
    <mergeCell ref="L62:M62"/>
    <mergeCell ref="L63:M63"/>
    <mergeCell ref="L64:M64"/>
    <mergeCell ref="L65:M65"/>
    <mergeCell ref="L66:M66"/>
    <mergeCell ref="L68:M68"/>
    <mergeCell ref="L60:M60"/>
    <mergeCell ref="L49:M49"/>
    <mergeCell ref="L50:M50"/>
    <mergeCell ref="L51:M51"/>
    <mergeCell ref="L52:M52"/>
    <mergeCell ref="L53:M53"/>
    <mergeCell ref="L54:M54"/>
    <mergeCell ref="L55:M55"/>
    <mergeCell ref="L56:M56"/>
    <mergeCell ref="L57:M57"/>
    <mergeCell ref="L58:M58"/>
    <mergeCell ref="L59:M59"/>
    <mergeCell ref="L48:M48"/>
    <mergeCell ref="L37:M37"/>
    <mergeCell ref="L38:M38"/>
    <mergeCell ref="L39:M39"/>
    <mergeCell ref="L40:M40"/>
    <mergeCell ref="L41:M41"/>
    <mergeCell ref="L42:M42"/>
    <mergeCell ref="L43:M43"/>
    <mergeCell ref="L44:M44"/>
    <mergeCell ref="L45:M45"/>
    <mergeCell ref="L46:M46"/>
    <mergeCell ref="L47:M47"/>
    <mergeCell ref="L36:M36"/>
    <mergeCell ref="L24:M24"/>
    <mergeCell ref="L25:M25"/>
    <mergeCell ref="L27:M27"/>
    <mergeCell ref="L28:M28"/>
    <mergeCell ref="L29:M29"/>
    <mergeCell ref="L30:M30"/>
    <mergeCell ref="L31:M31"/>
    <mergeCell ref="L32:M32"/>
    <mergeCell ref="L33:M33"/>
    <mergeCell ref="L34:M34"/>
    <mergeCell ref="L35:M35"/>
    <mergeCell ref="L26:M26"/>
    <mergeCell ref="L23:M23"/>
    <mergeCell ref="F10:H10"/>
    <mergeCell ref="I10:K10"/>
    <mergeCell ref="L13:M13"/>
    <mergeCell ref="L14:M14"/>
    <mergeCell ref="L16:M16"/>
    <mergeCell ref="L17:M17"/>
    <mergeCell ref="L18:M18"/>
    <mergeCell ref="L19:M19"/>
    <mergeCell ref="L20:M20"/>
    <mergeCell ref="L21:M21"/>
    <mergeCell ref="L22:M22"/>
    <mergeCell ref="L15:M15"/>
    <mergeCell ref="A7:M7"/>
    <mergeCell ref="A8:B8"/>
    <mergeCell ref="L8:M8"/>
    <mergeCell ref="A9:A12"/>
    <mergeCell ref="B9:B12"/>
    <mergeCell ref="C9:E9"/>
    <mergeCell ref="F9:H9"/>
    <mergeCell ref="I9:K9"/>
    <mergeCell ref="L9:M12"/>
    <mergeCell ref="C10:E10"/>
    <mergeCell ref="A6:M6"/>
    <mergeCell ref="A1:M1"/>
    <mergeCell ref="A2:M2"/>
    <mergeCell ref="A3:M3"/>
    <mergeCell ref="A4:M4"/>
    <mergeCell ref="A5:M5"/>
  </mergeCells>
  <printOptions horizontalCentered="1"/>
  <pageMargins left="0" right="0" top="0.19685039370078741" bottom="0" header="0.31496062992125984" footer="0.31496062992125984"/>
  <pageSetup paperSize="9" scale="85" orientation="landscape" r:id="rId1"/>
  <rowBreaks count="2" manualBreakCount="2">
    <brk id="34" max="12" man="1"/>
    <brk id="54" max="12"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7"/>
  <sheetViews>
    <sheetView tabSelected="1" view="pageBreakPreview" topLeftCell="A5" zoomScale="120" zoomScaleSheetLayoutView="120" workbookViewId="0"/>
  </sheetViews>
  <sheetFormatPr defaultColWidth="9.125" defaultRowHeight="14.25"/>
  <cols>
    <col min="1" max="1" width="7.625" style="14" customWidth="1"/>
    <col min="2" max="2" width="25.625" style="7" customWidth="1"/>
    <col min="3" max="6" width="8.75" style="7" customWidth="1"/>
    <col min="7" max="7" width="8.25" style="7" bestFit="1" customWidth="1"/>
    <col min="8" max="8" width="8.75" style="7" customWidth="1"/>
    <col min="9" max="9" width="25.625" style="7" customWidth="1"/>
    <col min="10" max="10" width="7.625" style="7" customWidth="1"/>
    <col min="11" max="16384" width="9.125" style="7"/>
  </cols>
  <sheetData>
    <row r="1" spans="1:13" s="3" customFormat="1" ht="47.25" customHeight="1">
      <c r="A1" s="427"/>
      <c r="B1" s="427"/>
      <c r="C1" s="427"/>
      <c r="D1" s="427"/>
      <c r="E1" s="427"/>
      <c r="F1" s="427"/>
      <c r="G1" s="427"/>
      <c r="H1" s="427"/>
      <c r="I1" s="427"/>
      <c r="J1" s="427"/>
      <c r="K1" s="6"/>
      <c r="L1" s="6"/>
      <c r="M1" s="6"/>
    </row>
    <row r="2" spans="1:13" ht="18">
      <c r="A2" s="428" t="s">
        <v>284</v>
      </c>
      <c r="B2" s="428"/>
      <c r="C2" s="428"/>
      <c r="D2" s="428"/>
      <c r="E2" s="428"/>
      <c r="F2" s="428"/>
      <c r="G2" s="428"/>
      <c r="H2" s="428"/>
      <c r="I2" s="428"/>
      <c r="J2" s="428"/>
    </row>
    <row r="3" spans="1:13" ht="16.5" customHeight="1">
      <c r="A3" s="428" t="s">
        <v>306</v>
      </c>
      <c r="B3" s="428"/>
      <c r="C3" s="428"/>
      <c r="D3" s="428"/>
      <c r="E3" s="428"/>
      <c r="F3" s="428"/>
      <c r="G3" s="428"/>
      <c r="H3" s="428"/>
      <c r="I3" s="428"/>
      <c r="J3" s="428"/>
    </row>
    <row r="4" spans="1:13" ht="16.5" customHeight="1">
      <c r="A4" s="428" t="s">
        <v>654</v>
      </c>
      <c r="B4" s="428"/>
      <c r="C4" s="428"/>
      <c r="D4" s="428"/>
      <c r="E4" s="428"/>
      <c r="F4" s="428"/>
      <c r="G4" s="428"/>
      <c r="H4" s="428"/>
      <c r="I4" s="428"/>
      <c r="J4" s="428"/>
    </row>
    <row r="5" spans="1:13" ht="15.75">
      <c r="A5" s="426" t="s">
        <v>408</v>
      </c>
      <c r="B5" s="426"/>
      <c r="C5" s="426"/>
      <c r="D5" s="426"/>
      <c r="E5" s="426"/>
      <c r="F5" s="426"/>
      <c r="G5" s="426"/>
      <c r="H5" s="426"/>
      <c r="I5" s="426"/>
      <c r="J5" s="426"/>
    </row>
    <row r="6" spans="1:13" ht="15.75">
      <c r="A6" s="426" t="s">
        <v>264</v>
      </c>
      <c r="B6" s="426"/>
      <c r="C6" s="426"/>
      <c r="D6" s="426"/>
      <c r="E6" s="426"/>
      <c r="F6" s="426"/>
      <c r="G6" s="426"/>
      <c r="H6" s="426"/>
      <c r="I6" s="426"/>
      <c r="J6" s="426"/>
    </row>
    <row r="7" spans="1:13" ht="15.75">
      <c r="A7" s="426" t="s">
        <v>655</v>
      </c>
      <c r="B7" s="426"/>
      <c r="C7" s="426"/>
      <c r="D7" s="426"/>
      <c r="E7" s="426"/>
      <c r="F7" s="426"/>
      <c r="G7" s="426"/>
      <c r="H7" s="426"/>
      <c r="I7" s="426"/>
      <c r="J7" s="426"/>
    </row>
    <row r="8" spans="1:13" ht="15.75">
      <c r="A8" s="432" t="s">
        <v>676</v>
      </c>
      <c r="B8" s="432"/>
      <c r="C8" s="433">
        <v>2017</v>
      </c>
      <c r="D8" s="433"/>
      <c r="E8" s="433">
        <v>2008</v>
      </c>
      <c r="F8" s="433"/>
      <c r="G8" s="433"/>
      <c r="H8" s="433"/>
      <c r="I8" s="434" t="s">
        <v>431</v>
      </c>
      <c r="J8" s="434"/>
    </row>
    <row r="9" spans="1:13" customFormat="1" ht="15.75" customHeight="1">
      <c r="A9" s="435" t="s">
        <v>468</v>
      </c>
      <c r="B9" s="438" t="s">
        <v>210</v>
      </c>
      <c r="C9" s="475" t="s">
        <v>226</v>
      </c>
      <c r="D9" s="475"/>
      <c r="E9" s="475"/>
      <c r="F9" s="475" t="s">
        <v>227</v>
      </c>
      <c r="G9" s="475"/>
      <c r="H9" s="475"/>
      <c r="I9" s="441" t="s">
        <v>215</v>
      </c>
      <c r="J9" s="441"/>
    </row>
    <row r="10" spans="1:13" customFormat="1" ht="19.5" customHeight="1">
      <c r="A10" s="436"/>
      <c r="B10" s="439"/>
      <c r="C10" s="476" t="s">
        <v>518</v>
      </c>
      <c r="D10" s="476"/>
      <c r="E10" s="476"/>
      <c r="F10" s="476" t="s">
        <v>228</v>
      </c>
      <c r="G10" s="476"/>
      <c r="H10" s="476"/>
      <c r="I10" s="444"/>
      <c r="J10" s="444"/>
    </row>
    <row r="11" spans="1:13" customFormat="1" ht="16.5" customHeight="1">
      <c r="A11" s="436"/>
      <c r="B11" s="439"/>
      <c r="C11" s="299" t="s">
        <v>204</v>
      </c>
      <c r="D11" s="299" t="s">
        <v>115</v>
      </c>
      <c r="E11" s="299" t="s">
        <v>201</v>
      </c>
      <c r="F11" s="299" t="s">
        <v>204</v>
      </c>
      <c r="G11" s="299" t="s">
        <v>115</v>
      </c>
      <c r="H11" s="299" t="s">
        <v>201</v>
      </c>
      <c r="I11" s="444"/>
      <c r="J11" s="444"/>
    </row>
    <row r="12" spans="1:13" customFormat="1" ht="17.25" customHeight="1">
      <c r="A12" s="437"/>
      <c r="B12" s="440"/>
      <c r="C12" s="294" t="s">
        <v>207</v>
      </c>
      <c r="D12" s="294" t="s">
        <v>225</v>
      </c>
      <c r="E12" s="294" t="s">
        <v>517</v>
      </c>
      <c r="F12" s="294" t="s">
        <v>207</v>
      </c>
      <c r="G12" s="294" t="s">
        <v>225</v>
      </c>
      <c r="H12" s="294" t="s">
        <v>517</v>
      </c>
      <c r="I12" s="445"/>
      <c r="J12" s="445"/>
    </row>
    <row r="13" spans="1:13" customFormat="1" ht="57" customHeight="1" thickBot="1">
      <c r="A13" s="54">
        <v>45</v>
      </c>
      <c r="B13" s="58" t="s">
        <v>533</v>
      </c>
      <c r="C13" s="201">
        <f>SUM(D13:E13)</f>
        <v>1333044</v>
      </c>
      <c r="D13" s="60">
        <v>1298440</v>
      </c>
      <c r="E13" s="60">
        <v>34604</v>
      </c>
      <c r="F13" s="201">
        <f>SUM(G13:H13)</f>
        <v>18037</v>
      </c>
      <c r="G13" s="60">
        <v>17936</v>
      </c>
      <c r="H13" s="60">
        <v>101</v>
      </c>
      <c r="I13" s="447" t="s">
        <v>538</v>
      </c>
      <c r="J13" s="447"/>
    </row>
    <row r="14" spans="1:13" customFormat="1" ht="57" customHeight="1" thickBot="1">
      <c r="A14" s="56">
        <v>46</v>
      </c>
      <c r="B14" s="59" t="s">
        <v>534</v>
      </c>
      <c r="C14" s="199">
        <f t="shared" ref="C14:C15" si="0">SUM(D14:E14)</f>
        <v>1768751</v>
      </c>
      <c r="D14" s="61">
        <v>1695921</v>
      </c>
      <c r="E14" s="61">
        <v>72830</v>
      </c>
      <c r="F14" s="199">
        <f t="shared" ref="F14:F15" si="1">SUM(G14:H14)</f>
        <v>30252</v>
      </c>
      <c r="G14" s="61">
        <v>30065</v>
      </c>
      <c r="H14" s="61">
        <v>187</v>
      </c>
      <c r="I14" s="425" t="s">
        <v>537</v>
      </c>
      <c r="J14" s="425"/>
    </row>
    <row r="15" spans="1:13" customFormat="1" ht="57" customHeight="1">
      <c r="A15" s="55">
        <v>47</v>
      </c>
      <c r="B15" s="67" t="s">
        <v>535</v>
      </c>
      <c r="C15" s="200">
        <f t="shared" si="0"/>
        <v>2684155</v>
      </c>
      <c r="D15" s="68">
        <v>2469677</v>
      </c>
      <c r="E15" s="68">
        <v>214478</v>
      </c>
      <c r="F15" s="200">
        <f t="shared" si="1"/>
        <v>107673</v>
      </c>
      <c r="G15" s="68">
        <v>106905</v>
      </c>
      <c r="H15" s="68">
        <v>768</v>
      </c>
      <c r="I15" s="429" t="s">
        <v>536</v>
      </c>
      <c r="J15" s="429"/>
    </row>
    <row r="16" spans="1:13" customFormat="1" ht="57" customHeight="1">
      <c r="A16" s="430" t="s">
        <v>207</v>
      </c>
      <c r="B16" s="430"/>
      <c r="C16" s="83">
        <f t="shared" ref="C16:G16" si="2">SUM(C13:C15)</f>
        <v>5785950</v>
      </c>
      <c r="D16" s="83">
        <f t="shared" si="2"/>
        <v>5464038</v>
      </c>
      <c r="E16" s="83">
        <f t="shared" si="2"/>
        <v>321912</v>
      </c>
      <c r="F16" s="83">
        <f t="shared" si="2"/>
        <v>155962</v>
      </c>
      <c r="G16" s="83">
        <f t="shared" si="2"/>
        <v>154906</v>
      </c>
      <c r="H16" s="83">
        <f>SUM(H13:H15)</f>
        <v>1056</v>
      </c>
      <c r="I16" s="431" t="s">
        <v>204</v>
      </c>
      <c r="J16" s="431"/>
    </row>
    <row r="17" spans="1:10" ht="19.5" customHeight="1">
      <c r="A17" s="570" t="s">
        <v>404</v>
      </c>
      <c r="B17" s="570"/>
      <c r="C17" s="570"/>
      <c r="D17" s="570"/>
      <c r="E17" s="570"/>
      <c r="F17" s="571" t="s">
        <v>410</v>
      </c>
      <c r="G17" s="571"/>
      <c r="H17" s="571"/>
      <c r="I17" s="571"/>
      <c r="J17" s="571"/>
    </row>
  </sheetData>
  <mergeCells count="24">
    <mergeCell ref="A17:E17"/>
    <mergeCell ref="F17:J17"/>
    <mergeCell ref="F10:H10"/>
    <mergeCell ref="I13:J13"/>
    <mergeCell ref="I14:J14"/>
    <mergeCell ref="I15:J15"/>
    <mergeCell ref="A16:B16"/>
    <mergeCell ref="I16:J16"/>
    <mergeCell ref="A7:J7"/>
    <mergeCell ref="A8:B8"/>
    <mergeCell ref="C8:H8"/>
    <mergeCell ref="I8:J8"/>
    <mergeCell ref="A9:A12"/>
    <mergeCell ref="B9:B12"/>
    <mergeCell ref="C9:E9"/>
    <mergeCell ref="F9:H9"/>
    <mergeCell ref="I9:J12"/>
    <mergeCell ref="C10:E10"/>
    <mergeCell ref="A6:J6"/>
    <mergeCell ref="A1:J1"/>
    <mergeCell ref="A2:J2"/>
    <mergeCell ref="A3:J3"/>
    <mergeCell ref="A4:J4"/>
    <mergeCell ref="A5:J5"/>
  </mergeCells>
  <printOptions horizontalCentered="1" verticalCentered="1"/>
  <pageMargins left="0" right="0"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K10"/>
  <sheetViews>
    <sheetView tabSelected="1" view="pageBreakPreview" zoomScaleSheetLayoutView="100" workbookViewId="0"/>
  </sheetViews>
  <sheetFormatPr defaultColWidth="9" defaultRowHeight="23.25"/>
  <cols>
    <col min="1" max="1" width="5.625" style="23" customWidth="1"/>
    <col min="2" max="2" width="50.625" style="23" customWidth="1"/>
    <col min="3" max="3" width="1.625" style="20" customWidth="1"/>
    <col min="4" max="4" width="50.625" style="20" customWidth="1"/>
    <col min="5" max="5" width="5.625" style="20" customWidth="1"/>
    <col min="6" max="16384" width="9" style="20"/>
  </cols>
  <sheetData>
    <row r="1" spans="1:11" s="16" customFormat="1" ht="49.5" customHeight="1">
      <c r="A1" s="390"/>
      <c r="B1" s="390"/>
      <c r="C1" s="390"/>
      <c r="D1" s="390"/>
      <c r="E1" s="390"/>
      <c r="F1" s="15"/>
      <c r="G1" s="18"/>
      <c r="H1" s="18"/>
    </row>
    <row r="2" spans="1:11" ht="57.75" customHeight="1">
      <c r="A2" s="392" t="s">
        <v>278</v>
      </c>
      <c r="B2" s="392"/>
      <c r="C2" s="19"/>
      <c r="D2" s="386"/>
      <c r="E2" s="386"/>
      <c r="I2" s="19"/>
      <c r="J2" s="19"/>
      <c r="K2" s="19"/>
    </row>
    <row r="3" spans="1:11" ht="86.25" customHeight="1">
      <c r="A3" s="391" t="s">
        <v>719</v>
      </c>
      <c r="B3" s="391"/>
      <c r="D3" s="387" t="s">
        <v>715</v>
      </c>
      <c r="E3" s="387"/>
    </row>
    <row r="4" spans="1:11" ht="69" customHeight="1">
      <c r="A4" s="391" t="s">
        <v>720</v>
      </c>
      <c r="B4" s="391"/>
      <c r="D4" s="387" t="s">
        <v>716</v>
      </c>
      <c r="E4" s="387"/>
    </row>
    <row r="5" spans="1:11" ht="51" customHeight="1">
      <c r="A5" s="385" t="s">
        <v>718</v>
      </c>
      <c r="B5" s="385"/>
      <c r="D5" s="387" t="s">
        <v>717</v>
      </c>
      <c r="E5" s="387"/>
    </row>
    <row r="6" spans="1:11" ht="34.5" customHeight="1">
      <c r="A6" s="385" t="s">
        <v>194</v>
      </c>
      <c r="B6" s="385"/>
      <c r="C6" s="21"/>
      <c r="D6" s="387" t="s">
        <v>193</v>
      </c>
      <c r="E6" s="387"/>
    </row>
    <row r="7" spans="1:11" ht="99.75" customHeight="1">
      <c r="A7" s="636" t="s">
        <v>1224</v>
      </c>
      <c r="B7" s="384"/>
      <c r="C7" s="7"/>
      <c r="D7" s="388" t="s">
        <v>714</v>
      </c>
      <c r="E7" s="389"/>
    </row>
    <row r="8" spans="1:11" ht="67.5" customHeight="1">
      <c r="A8" s="22"/>
    </row>
    <row r="9" spans="1:11" ht="67.5" customHeight="1">
      <c r="E9" s="17"/>
    </row>
    <row r="10" spans="1:11" ht="43.5" customHeight="1">
      <c r="A10" s="17"/>
      <c r="B10" s="17"/>
      <c r="D10" s="17"/>
    </row>
  </sheetData>
  <mergeCells count="13">
    <mergeCell ref="A1:E1"/>
    <mergeCell ref="D4:E4"/>
    <mergeCell ref="A3:B3"/>
    <mergeCell ref="A4:B4"/>
    <mergeCell ref="A2:B2"/>
    <mergeCell ref="D3:E3"/>
    <mergeCell ref="A7:B7"/>
    <mergeCell ref="A6:B6"/>
    <mergeCell ref="D2:E2"/>
    <mergeCell ref="A5:B5"/>
    <mergeCell ref="D5:E5"/>
    <mergeCell ref="D6:E6"/>
    <mergeCell ref="D7:E7"/>
  </mergeCells>
  <phoneticPr fontId="18" type="noConversion"/>
  <printOptions horizontalCentered="1" verticalCentered="1"/>
  <pageMargins left="0" right="0" top="0" bottom="0" header="0.3" footer="0.3"/>
  <pageSetup paperSize="9" orientation="landscape" r:id="rId1"/>
  <drawing r:id="rId2"/>
  <legacyDrawing r:id="rId3"/>
  <oleObjects>
    <mc:AlternateContent xmlns:mc="http://schemas.openxmlformats.org/markup-compatibility/2006">
      <mc:Choice Requires="x14">
        <oleObject progId="MSWordArt.2" shapeId="82947"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82947"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70"/>
  <sheetViews>
    <sheetView tabSelected="1" view="pageBreakPreview" topLeftCell="A44" zoomScale="130" zoomScaleSheetLayoutView="130" workbookViewId="0"/>
  </sheetViews>
  <sheetFormatPr defaultColWidth="9.125" defaultRowHeight="14.25"/>
  <cols>
    <col min="1" max="1" width="5.625" style="188" customWidth="1"/>
    <col min="2" max="2" width="40.5" style="183" customWidth="1"/>
    <col min="3" max="3" width="11" style="183" customWidth="1"/>
    <col min="4" max="5" width="7.625" style="183" customWidth="1"/>
    <col min="6" max="6" width="8.75" style="183" customWidth="1"/>
    <col min="7" max="8" width="7.625" style="183" customWidth="1"/>
    <col min="9" max="9" width="35.5" style="183" customWidth="1"/>
    <col min="10" max="10" width="5.625" style="183" customWidth="1"/>
    <col min="11" max="16384" width="9.125" style="183"/>
  </cols>
  <sheetData>
    <row r="1" spans="1:13" s="182" customFormat="1" ht="47.25" customHeight="1">
      <c r="A1" s="573"/>
      <c r="B1" s="573"/>
      <c r="C1" s="573"/>
      <c r="D1" s="573"/>
      <c r="E1" s="573"/>
      <c r="F1" s="573"/>
      <c r="G1" s="573"/>
      <c r="H1" s="573"/>
      <c r="I1" s="573"/>
      <c r="J1" s="573"/>
      <c r="K1" s="181"/>
      <c r="L1" s="181"/>
      <c r="M1" s="181"/>
    </row>
    <row r="2" spans="1:13" ht="17.45" customHeight="1">
      <c r="A2" s="574" t="s">
        <v>284</v>
      </c>
      <c r="B2" s="574"/>
      <c r="C2" s="574"/>
      <c r="D2" s="574"/>
      <c r="E2" s="574"/>
      <c r="F2" s="574"/>
      <c r="G2" s="574"/>
      <c r="H2" s="574"/>
      <c r="I2" s="574"/>
      <c r="J2" s="574"/>
    </row>
    <row r="3" spans="1:13" ht="16.5" customHeight="1">
      <c r="A3" s="574" t="s">
        <v>306</v>
      </c>
      <c r="B3" s="574"/>
      <c r="C3" s="574"/>
      <c r="D3" s="574"/>
      <c r="E3" s="574"/>
      <c r="F3" s="574"/>
      <c r="G3" s="574"/>
      <c r="H3" s="574"/>
      <c r="I3" s="574"/>
      <c r="J3" s="574"/>
    </row>
    <row r="4" spans="1:13" ht="16.5" customHeight="1">
      <c r="A4" s="574" t="s">
        <v>656</v>
      </c>
      <c r="B4" s="574"/>
      <c r="C4" s="574"/>
      <c r="D4" s="574"/>
      <c r="E4" s="574"/>
      <c r="F4" s="574"/>
      <c r="G4" s="574"/>
      <c r="H4" s="574"/>
      <c r="I4" s="574"/>
      <c r="J4" s="574"/>
    </row>
    <row r="5" spans="1:13" ht="15.6" customHeight="1">
      <c r="A5" s="572" t="s">
        <v>408</v>
      </c>
      <c r="B5" s="572"/>
      <c r="C5" s="572"/>
      <c r="D5" s="572"/>
      <c r="E5" s="572"/>
      <c r="F5" s="572"/>
      <c r="G5" s="572"/>
      <c r="H5" s="572"/>
      <c r="I5" s="572"/>
      <c r="J5" s="572"/>
    </row>
    <row r="6" spans="1:13" ht="15.6" customHeight="1">
      <c r="A6" s="572" t="s">
        <v>264</v>
      </c>
      <c r="B6" s="572"/>
      <c r="C6" s="572"/>
      <c r="D6" s="572"/>
      <c r="E6" s="572"/>
      <c r="F6" s="572"/>
      <c r="G6" s="572"/>
      <c r="H6" s="572"/>
      <c r="I6" s="572"/>
      <c r="J6" s="572"/>
    </row>
    <row r="7" spans="1:13" ht="15.6" customHeight="1">
      <c r="A7" s="572" t="s">
        <v>657</v>
      </c>
      <c r="B7" s="572"/>
      <c r="C7" s="572"/>
      <c r="D7" s="572"/>
      <c r="E7" s="572"/>
      <c r="F7" s="572"/>
      <c r="G7" s="572"/>
      <c r="H7" s="572"/>
      <c r="I7" s="572"/>
      <c r="J7" s="572"/>
    </row>
    <row r="8" spans="1:13" ht="15.6" customHeight="1">
      <c r="A8" s="575" t="s">
        <v>677</v>
      </c>
      <c r="B8" s="575"/>
      <c r="C8" s="184"/>
      <c r="D8" s="184"/>
      <c r="E8" s="185">
        <v>2017</v>
      </c>
      <c r="F8" s="186"/>
      <c r="G8" s="184"/>
      <c r="H8" s="298"/>
      <c r="I8" s="576" t="s">
        <v>432</v>
      </c>
      <c r="J8" s="576"/>
    </row>
    <row r="9" spans="1:13" s="94" customFormat="1" ht="19.5" customHeight="1">
      <c r="A9" s="435" t="s">
        <v>442</v>
      </c>
      <c r="B9" s="438" t="s">
        <v>210</v>
      </c>
      <c r="C9" s="566" t="s">
        <v>226</v>
      </c>
      <c r="D9" s="566"/>
      <c r="E9" s="577"/>
      <c r="F9" s="577" t="s">
        <v>227</v>
      </c>
      <c r="G9" s="566"/>
      <c r="H9" s="566"/>
      <c r="I9" s="441" t="s">
        <v>215</v>
      </c>
      <c r="J9" s="441"/>
    </row>
    <row r="10" spans="1:13" s="94" customFormat="1" ht="19.5" customHeight="1">
      <c r="A10" s="436"/>
      <c r="B10" s="439"/>
      <c r="C10" s="559" t="s">
        <v>518</v>
      </c>
      <c r="D10" s="559"/>
      <c r="E10" s="559"/>
      <c r="F10" s="559" t="s">
        <v>228</v>
      </c>
      <c r="G10" s="559"/>
      <c r="H10" s="559"/>
      <c r="I10" s="444"/>
      <c r="J10" s="444"/>
    </row>
    <row r="11" spans="1:13" s="94" customFormat="1" ht="19.5" customHeight="1">
      <c r="A11" s="436"/>
      <c r="B11" s="439"/>
      <c r="C11" s="299" t="s">
        <v>204</v>
      </c>
      <c r="D11" s="299" t="s">
        <v>115</v>
      </c>
      <c r="E11" s="299" t="s">
        <v>201</v>
      </c>
      <c r="F11" s="299" t="s">
        <v>204</v>
      </c>
      <c r="G11" s="299" t="s">
        <v>115</v>
      </c>
      <c r="H11" s="299" t="s">
        <v>201</v>
      </c>
      <c r="I11" s="444"/>
      <c r="J11" s="444"/>
    </row>
    <row r="12" spans="1:13" s="94" customFormat="1" ht="19.5" customHeight="1">
      <c r="A12" s="437"/>
      <c r="B12" s="440"/>
      <c r="C12" s="294" t="s">
        <v>207</v>
      </c>
      <c r="D12" s="294" t="s">
        <v>225</v>
      </c>
      <c r="E12" s="294" t="s">
        <v>517</v>
      </c>
      <c r="F12" s="294" t="s">
        <v>207</v>
      </c>
      <c r="G12" s="294" t="s">
        <v>225</v>
      </c>
      <c r="H12" s="294" t="s">
        <v>517</v>
      </c>
      <c r="I12" s="445"/>
      <c r="J12" s="445"/>
    </row>
    <row r="13" spans="1:13" s="94" customFormat="1" ht="19.5">
      <c r="A13" s="214">
        <v>4511</v>
      </c>
      <c r="B13" s="210" t="s">
        <v>559</v>
      </c>
      <c r="C13" s="219">
        <f>SUM(D13:E13)</f>
        <v>1021283</v>
      </c>
      <c r="D13" s="284">
        <v>1007546</v>
      </c>
      <c r="E13" s="284">
        <v>13737</v>
      </c>
      <c r="F13" s="219">
        <f>SUM(G13:H13)</f>
        <v>11632</v>
      </c>
      <c r="G13" s="284">
        <v>11613</v>
      </c>
      <c r="H13" s="284">
        <v>19</v>
      </c>
      <c r="I13" s="472" t="s">
        <v>558</v>
      </c>
      <c r="J13" s="472"/>
    </row>
    <row r="14" spans="1:13" s="94" customFormat="1" ht="19.5">
      <c r="A14" s="212">
        <v>4512</v>
      </c>
      <c r="B14" s="96" t="s">
        <v>560</v>
      </c>
      <c r="C14" s="221">
        <f>SUM(D14:E14)</f>
        <v>65318</v>
      </c>
      <c r="D14" s="273">
        <v>58776</v>
      </c>
      <c r="E14" s="273">
        <v>6542</v>
      </c>
      <c r="F14" s="221">
        <f>SUM(G14:H14)</f>
        <v>911</v>
      </c>
      <c r="G14" s="273">
        <v>897</v>
      </c>
      <c r="H14" s="273">
        <v>14</v>
      </c>
      <c r="I14" s="463" t="s">
        <v>561</v>
      </c>
      <c r="J14" s="463"/>
    </row>
    <row r="15" spans="1:13" s="187" customFormat="1" ht="19.5">
      <c r="A15" s="211">
        <v>4519</v>
      </c>
      <c r="B15" s="62" t="s">
        <v>920</v>
      </c>
      <c r="C15" s="223">
        <f t="shared" ref="C15:C68" si="0">SUM(D15:E15)</f>
        <v>1088</v>
      </c>
      <c r="D15" s="272">
        <v>1088</v>
      </c>
      <c r="E15" s="272">
        <v>0</v>
      </c>
      <c r="F15" s="223">
        <f t="shared" ref="F15:F68" si="1">SUM(G15:H15)</f>
        <v>23</v>
      </c>
      <c r="G15" s="272">
        <v>23</v>
      </c>
      <c r="H15" s="272">
        <v>0</v>
      </c>
      <c r="I15" s="462" t="s">
        <v>921</v>
      </c>
      <c r="J15" s="462"/>
    </row>
    <row r="16" spans="1:13" s="187" customFormat="1" ht="19.5">
      <c r="A16" s="212">
        <v>4531</v>
      </c>
      <c r="B16" s="96" t="s">
        <v>562</v>
      </c>
      <c r="C16" s="221">
        <f t="shared" si="0"/>
        <v>216441</v>
      </c>
      <c r="D16" s="273">
        <v>203002</v>
      </c>
      <c r="E16" s="273">
        <v>13439</v>
      </c>
      <c r="F16" s="221">
        <f t="shared" si="1"/>
        <v>5096</v>
      </c>
      <c r="G16" s="273">
        <v>5030</v>
      </c>
      <c r="H16" s="273">
        <v>66</v>
      </c>
      <c r="I16" s="463" t="s">
        <v>608</v>
      </c>
      <c r="J16" s="463"/>
    </row>
    <row r="17" spans="1:10" s="187" customFormat="1">
      <c r="A17" s="211">
        <v>4532</v>
      </c>
      <c r="B17" s="62" t="s">
        <v>563</v>
      </c>
      <c r="C17" s="223">
        <f t="shared" si="0"/>
        <v>27690</v>
      </c>
      <c r="D17" s="272">
        <v>26804</v>
      </c>
      <c r="E17" s="272">
        <v>886</v>
      </c>
      <c r="F17" s="223">
        <f t="shared" si="1"/>
        <v>339</v>
      </c>
      <c r="G17" s="272">
        <v>337</v>
      </c>
      <c r="H17" s="272">
        <v>2</v>
      </c>
      <c r="I17" s="462" t="s">
        <v>607</v>
      </c>
      <c r="J17" s="462"/>
    </row>
    <row r="18" spans="1:10" s="187" customFormat="1" ht="19.5">
      <c r="A18" s="212">
        <v>4539</v>
      </c>
      <c r="B18" s="96" t="s">
        <v>564</v>
      </c>
      <c r="C18" s="221">
        <f t="shared" si="0"/>
        <v>1223</v>
      </c>
      <c r="D18" s="273">
        <v>1223</v>
      </c>
      <c r="E18" s="273">
        <v>0</v>
      </c>
      <c r="F18" s="221">
        <f t="shared" si="1"/>
        <v>36</v>
      </c>
      <c r="G18" s="273">
        <v>36</v>
      </c>
      <c r="H18" s="273">
        <v>0</v>
      </c>
      <c r="I18" s="463" t="s">
        <v>606</v>
      </c>
      <c r="J18" s="463"/>
    </row>
    <row r="19" spans="1:10" s="187" customFormat="1">
      <c r="A19" s="211">
        <v>4610</v>
      </c>
      <c r="B19" s="62" t="s">
        <v>539</v>
      </c>
      <c r="C19" s="223">
        <f t="shared" si="0"/>
        <v>131858</v>
      </c>
      <c r="D19" s="272">
        <v>129808</v>
      </c>
      <c r="E19" s="272">
        <v>2050</v>
      </c>
      <c r="F19" s="223">
        <f t="shared" si="1"/>
        <v>3073</v>
      </c>
      <c r="G19" s="272">
        <v>3066</v>
      </c>
      <c r="H19" s="272">
        <v>7</v>
      </c>
      <c r="I19" s="462" t="s">
        <v>548</v>
      </c>
      <c r="J19" s="462"/>
    </row>
    <row r="20" spans="1:10" s="187" customFormat="1">
      <c r="A20" s="212">
        <v>4620</v>
      </c>
      <c r="B20" s="96" t="s">
        <v>565</v>
      </c>
      <c r="C20" s="221">
        <f t="shared" si="0"/>
        <v>131091</v>
      </c>
      <c r="D20" s="273">
        <v>97147</v>
      </c>
      <c r="E20" s="273">
        <v>33944</v>
      </c>
      <c r="F20" s="221">
        <f t="shared" si="1"/>
        <v>1914</v>
      </c>
      <c r="G20" s="273">
        <v>1872</v>
      </c>
      <c r="H20" s="273">
        <v>42</v>
      </c>
      <c r="I20" s="463" t="s">
        <v>605</v>
      </c>
      <c r="J20" s="463"/>
    </row>
    <row r="21" spans="1:10" s="187" customFormat="1">
      <c r="A21" s="211">
        <v>4631</v>
      </c>
      <c r="B21" s="62" t="s">
        <v>540</v>
      </c>
      <c r="C21" s="223">
        <f t="shared" si="0"/>
        <v>16390</v>
      </c>
      <c r="D21" s="272">
        <v>15491</v>
      </c>
      <c r="E21" s="272">
        <v>899</v>
      </c>
      <c r="F21" s="223">
        <f t="shared" si="1"/>
        <v>358</v>
      </c>
      <c r="G21" s="272">
        <v>356</v>
      </c>
      <c r="H21" s="272">
        <v>2</v>
      </c>
      <c r="I21" s="462" t="s">
        <v>549</v>
      </c>
      <c r="J21" s="462"/>
    </row>
    <row r="22" spans="1:10" s="187" customFormat="1">
      <c r="A22" s="212">
        <v>4632</v>
      </c>
      <c r="B22" s="96" t="s">
        <v>609</v>
      </c>
      <c r="C22" s="221">
        <f t="shared" si="0"/>
        <v>284639</v>
      </c>
      <c r="D22" s="273">
        <v>282043</v>
      </c>
      <c r="E22" s="273">
        <v>2596</v>
      </c>
      <c r="F22" s="221">
        <f t="shared" si="1"/>
        <v>5883</v>
      </c>
      <c r="G22" s="273">
        <v>5870</v>
      </c>
      <c r="H22" s="273">
        <v>13</v>
      </c>
      <c r="I22" s="463" t="s">
        <v>604</v>
      </c>
      <c r="J22" s="463"/>
    </row>
    <row r="23" spans="1:10" s="187" customFormat="1" ht="19.5">
      <c r="A23" s="211">
        <v>4641</v>
      </c>
      <c r="B23" s="62" t="s">
        <v>610</v>
      </c>
      <c r="C23" s="223">
        <f t="shared" si="0"/>
        <v>65436</v>
      </c>
      <c r="D23" s="272">
        <v>65436</v>
      </c>
      <c r="E23" s="272">
        <v>0</v>
      </c>
      <c r="F23" s="223">
        <f t="shared" si="1"/>
        <v>1037</v>
      </c>
      <c r="G23" s="272">
        <v>1037</v>
      </c>
      <c r="H23" s="272">
        <v>0</v>
      </c>
      <c r="I23" s="462" t="s">
        <v>603</v>
      </c>
      <c r="J23" s="462"/>
    </row>
    <row r="24" spans="1:10" s="187" customFormat="1" ht="19.5">
      <c r="A24" s="212">
        <v>4647</v>
      </c>
      <c r="B24" s="96" t="s">
        <v>611</v>
      </c>
      <c r="C24" s="221">
        <f t="shared" si="0"/>
        <v>160540</v>
      </c>
      <c r="D24" s="273">
        <v>158895</v>
      </c>
      <c r="E24" s="273">
        <v>1645</v>
      </c>
      <c r="F24" s="221">
        <f t="shared" si="1"/>
        <v>1813</v>
      </c>
      <c r="G24" s="273">
        <v>1810</v>
      </c>
      <c r="H24" s="273">
        <v>3</v>
      </c>
      <c r="I24" s="463" t="s">
        <v>602</v>
      </c>
      <c r="J24" s="463"/>
    </row>
    <row r="25" spans="1:10" s="187" customFormat="1" ht="39">
      <c r="A25" s="211">
        <v>4648</v>
      </c>
      <c r="B25" s="62" t="s">
        <v>612</v>
      </c>
      <c r="C25" s="223">
        <f t="shared" si="0"/>
        <v>93438</v>
      </c>
      <c r="D25" s="272">
        <v>92486</v>
      </c>
      <c r="E25" s="272">
        <v>952</v>
      </c>
      <c r="F25" s="223">
        <f t="shared" si="1"/>
        <v>2260</v>
      </c>
      <c r="G25" s="272">
        <v>2253</v>
      </c>
      <c r="H25" s="272">
        <v>7</v>
      </c>
      <c r="I25" s="462" t="s">
        <v>601</v>
      </c>
      <c r="J25" s="462"/>
    </row>
    <row r="26" spans="1:10" s="187" customFormat="1" ht="29.25">
      <c r="A26" s="212">
        <v>4649</v>
      </c>
      <c r="B26" s="96" t="s">
        <v>1220</v>
      </c>
      <c r="C26" s="221">
        <f t="shared" si="0"/>
        <v>334</v>
      </c>
      <c r="D26" s="273">
        <v>334</v>
      </c>
      <c r="E26" s="273">
        <v>0</v>
      </c>
      <c r="F26" s="221">
        <f t="shared" si="1"/>
        <v>24</v>
      </c>
      <c r="G26" s="273">
        <v>24</v>
      </c>
      <c r="H26" s="273">
        <v>0</v>
      </c>
      <c r="I26" s="463" t="s">
        <v>922</v>
      </c>
      <c r="J26" s="463"/>
    </row>
    <row r="27" spans="1:10" s="187" customFormat="1">
      <c r="A27" s="211">
        <v>4651</v>
      </c>
      <c r="B27" s="62" t="s">
        <v>613</v>
      </c>
      <c r="C27" s="223">
        <f t="shared" si="0"/>
        <v>7688</v>
      </c>
      <c r="D27" s="272">
        <v>7688</v>
      </c>
      <c r="E27" s="272">
        <v>0</v>
      </c>
      <c r="F27" s="223">
        <f t="shared" si="1"/>
        <v>123</v>
      </c>
      <c r="G27" s="272">
        <v>122</v>
      </c>
      <c r="H27" s="272">
        <v>1</v>
      </c>
      <c r="I27" s="462" t="s">
        <v>600</v>
      </c>
      <c r="J27" s="462"/>
    </row>
    <row r="28" spans="1:10" s="187" customFormat="1">
      <c r="A28" s="212">
        <v>4652</v>
      </c>
      <c r="B28" s="96" t="s">
        <v>614</v>
      </c>
      <c r="C28" s="221">
        <f t="shared" si="0"/>
        <v>72314</v>
      </c>
      <c r="D28" s="273">
        <v>68895</v>
      </c>
      <c r="E28" s="273">
        <v>3419</v>
      </c>
      <c r="F28" s="221">
        <f t="shared" si="1"/>
        <v>619</v>
      </c>
      <c r="G28" s="273">
        <v>615</v>
      </c>
      <c r="H28" s="273">
        <v>4</v>
      </c>
      <c r="I28" s="463" t="s">
        <v>599</v>
      </c>
      <c r="J28" s="463"/>
    </row>
    <row r="29" spans="1:10" s="187" customFormat="1">
      <c r="A29" s="211">
        <v>4653</v>
      </c>
      <c r="B29" s="62" t="s">
        <v>615</v>
      </c>
      <c r="C29" s="223">
        <f t="shared" si="0"/>
        <v>38286</v>
      </c>
      <c r="D29" s="272">
        <v>38286</v>
      </c>
      <c r="E29" s="272">
        <v>0</v>
      </c>
      <c r="F29" s="223">
        <f t="shared" si="1"/>
        <v>762</v>
      </c>
      <c r="G29" s="272">
        <v>748</v>
      </c>
      <c r="H29" s="272">
        <v>14</v>
      </c>
      <c r="I29" s="462" t="s">
        <v>598</v>
      </c>
      <c r="J29" s="462"/>
    </row>
    <row r="30" spans="1:10" s="187" customFormat="1">
      <c r="A30" s="212">
        <v>4659</v>
      </c>
      <c r="B30" s="96" t="s">
        <v>616</v>
      </c>
      <c r="C30" s="221">
        <f t="shared" si="0"/>
        <v>255836</v>
      </c>
      <c r="D30" s="273">
        <v>248213</v>
      </c>
      <c r="E30" s="273">
        <v>7623</v>
      </c>
      <c r="F30" s="221">
        <f t="shared" si="1"/>
        <v>4184</v>
      </c>
      <c r="G30" s="273">
        <v>4169</v>
      </c>
      <c r="H30" s="273">
        <v>15</v>
      </c>
      <c r="I30" s="463" t="s">
        <v>550</v>
      </c>
      <c r="J30" s="463"/>
    </row>
    <row r="31" spans="1:10" s="187" customFormat="1" ht="13.9" customHeight="1">
      <c r="A31" s="211">
        <v>4661</v>
      </c>
      <c r="B31" s="62" t="s">
        <v>617</v>
      </c>
      <c r="C31" s="223">
        <f t="shared" si="0"/>
        <v>7607</v>
      </c>
      <c r="D31" s="272">
        <v>7008</v>
      </c>
      <c r="E31" s="272">
        <v>599</v>
      </c>
      <c r="F31" s="223">
        <f t="shared" si="1"/>
        <v>103</v>
      </c>
      <c r="G31" s="272">
        <v>102</v>
      </c>
      <c r="H31" s="272">
        <v>1</v>
      </c>
      <c r="I31" s="462" t="s">
        <v>597</v>
      </c>
      <c r="J31" s="462"/>
    </row>
    <row r="32" spans="1:10" s="187" customFormat="1">
      <c r="A32" s="213">
        <v>4662</v>
      </c>
      <c r="B32" s="209" t="s">
        <v>541</v>
      </c>
      <c r="C32" s="103">
        <f t="shared" si="0"/>
        <v>8157</v>
      </c>
      <c r="D32" s="276">
        <v>8157</v>
      </c>
      <c r="E32" s="276">
        <v>0</v>
      </c>
      <c r="F32" s="103">
        <f t="shared" si="1"/>
        <v>265</v>
      </c>
      <c r="G32" s="276">
        <v>265</v>
      </c>
      <c r="H32" s="276">
        <v>0</v>
      </c>
      <c r="I32" s="464" t="s">
        <v>551</v>
      </c>
      <c r="J32" s="464"/>
    </row>
    <row r="33" spans="1:10" s="187" customFormat="1" ht="19.5">
      <c r="A33" s="211">
        <v>4663</v>
      </c>
      <c r="B33" s="62" t="s">
        <v>618</v>
      </c>
      <c r="C33" s="223">
        <f t="shared" si="0"/>
        <v>345568</v>
      </c>
      <c r="D33" s="272">
        <v>329877</v>
      </c>
      <c r="E33" s="272">
        <v>15691</v>
      </c>
      <c r="F33" s="223">
        <f t="shared" si="1"/>
        <v>5690</v>
      </c>
      <c r="G33" s="272">
        <v>5622</v>
      </c>
      <c r="H33" s="272">
        <v>68</v>
      </c>
      <c r="I33" s="462" t="s">
        <v>596</v>
      </c>
      <c r="J33" s="462"/>
    </row>
    <row r="34" spans="1:10" s="187" customFormat="1">
      <c r="A34" s="212">
        <v>4690</v>
      </c>
      <c r="B34" s="96" t="s">
        <v>542</v>
      </c>
      <c r="C34" s="221">
        <f t="shared" si="0"/>
        <v>26580</v>
      </c>
      <c r="D34" s="273">
        <v>26333</v>
      </c>
      <c r="E34" s="273">
        <v>247</v>
      </c>
      <c r="F34" s="221">
        <f t="shared" si="1"/>
        <v>475</v>
      </c>
      <c r="G34" s="273">
        <v>473</v>
      </c>
      <c r="H34" s="273">
        <v>2</v>
      </c>
      <c r="I34" s="463" t="s">
        <v>552</v>
      </c>
      <c r="J34" s="463"/>
    </row>
    <row r="35" spans="1:10" s="187" customFormat="1">
      <c r="A35" s="211">
        <v>4691</v>
      </c>
      <c r="B35" s="62" t="s">
        <v>619</v>
      </c>
      <c r="C35" s="223">
        <f t="shared" si="0"/>
        <v>78827</v>
      </c>
      <c r="D35" s="272">
        <v>78827</v>
      </c>
      <c r="E35" s="272">
        <v>0</v>
      </c>
      <c r="F35" s="223">
        <f t="shared" si="1"/>
        <v>1060</v>
      </c>
      <c r="G35" s="272">
        <v>1060</v>
      </c>
      <c r="H35" s="272">
        <v>0</v>
      </c>
      <c r="I35" s="462" t="s">
        <v>595</v>
      </c>
      <c r="J35" s="462"/>
    </row>
    <row r="36" spans="1:10" s="187" customFormat="1" ht="19.5">
      <c r="A36" s="212">
        <v>4692</v>
      </c>
      <c r="B36" s="96" t="s">
        <v>620</v>
      </c>
      <c r="C36" s="221">
        <f t="shared" si="0"/>
        <v>44163</v>
      </c>
      <c r="D36" s="273">
        <v>40995</v>
      </c>
      <c r="E36" s="273">
        <v>3168</v>
      </c>
      <c r="F36" s="221">
        <f t="shared" si="1"/>
        <v>609</v>
      </c>
      <c r="G36" s="273">
        <v>601</v>
      </c>
      <c r="H36" s="273">
        <v>8</v>
      </c>
      <c r="I36" s="463" t="s">
        <v>594</v>
      </c>
      <c r="J36" s="463"/>
    </row>
    <row r="37" spans="1:10" s="187" customFormat="1" ht="13.9" customHeight="1">
      <c r="A37" s="211">
        <v>4712</v>
      </c>
      <c r="B37" s="62" t="s">
        <v>543</v>
      </c>
      <c r="C37" s="223">
        <f t="shared" si="0"/>
        <v>707480</v>
      </c>
      <c r="D37" s="272">
        <v>697580</v>
      </c>
      <c r="E37" s="272">
        <v>9900</v>
      </c>
      <c r="F37" s="223">
        <f t="shared" si="1"/>
        <v>15758</v>
      </c>
      <c r="G37" s="272">
        <v>15705</v>
      </c>
      <c r="H37" s="272">
        <v>53</v>
      </c>
      <c r="I37" s="462" t="s">
        <v>553</v>
      </c>
      <c r="J37" s="462"/>
    </row>
    <row r="38" spans="1:10" s="187" customFormat="1">
      <c r="A38" s="212">
        <v>4714</v>
      </c>
      <c r="B38" s="96" t="s">
        <v>544</v>
      </c>
      <c r="C38" s="221">
        <f t="shared" si="0"/>
        <v>264768</v>
      </c>
      <c r="D38" s="273">
        <v>261921</v>
      </c>
      <c r="E38" s="273">
        <v>2847</v>
      </c>
      <c r="F38" s="221">
        <f t="shared" si="1"/>
        <v>7527</v>
      </c>
      <c r="G38" s="273">
        <v>7495</v>
      </c>
      <c r="H38" s="273">
        <v>32</v>
      </c>
      <c r="I38" s="463" t="s">
        <v>554</v>
      </c>
      <c r="J38" s="463"/>
    </row>
    <row r="39" spans="1:10" s="187" customFormat="1">
      <c r="A39" s="211">
        <v>4719</v>
      </c>
      <c r="B39" s="62" t="s">
        <v>645</v>
      </c>
      <c r="C39" s="223">
        <f t="shared" si="0"/>
        <v>351635</v>
      </c>
      <c r="D39" s="272">
        <v>347400</v>
      </c>
      <c r="E39" s="272">
        <v>4235</v>
      </c>
      <c r="F39" s="223">
        <f t="shared" si="1"/>
        <v>5206</v>
      </c>
      <c r="G39" s="272">
        <v>5194</v>
      </c>
      <c r="H39" s="272">
        <v>12</v>
      </c>
      <c r="I39" s="462" t="s">
        <v>593</v>
      </c>
      <c r="J39" s="462"/>
    </row>
    <row r="40" spans="1:10" s="187" customFormat="1">
      <c r="A40" s="212">
        <v>4720</v>
      </c>
      <c r="B40" s="96" t="s">
        <v>622</v>
      </c>
      <c r="C40" s="221">
        <f t="shared" si="0"/>
        <v>53865</v>
      </c>
      <c r="D40" s="273">
        <v>53865</v>
      </c>
      <c r="E40" s="273">
        <v>0</v>
      </c>
      <c r="F40" s="221">
        <f t="shared" si="1"/>
        <v>1664</v>
      </c>
      <c r="G40" s="273">
        <v>1656</v>
      </c>
      <c r="H40" s="273">
        <v>8</v>
      </c>
      <c r="I40" s="463" t="s">
        <v>592</v>
      </c>
      <c r="J40" s="463"/>
    </row>
    <row r="41" spans="1:10" s="187" customFormat="1">
      <c r="A41" s="211">
        <v>4722</v>
      </c>
      <c r="B41" s="62" t="s">
        <v>632</v>
      </c>
      <c r="C41" s="223">
        <f t="shared" si="0"/>
        <v>63069</v>
      </c>
      <c r="D41" s="272">
        <v>63069</v>
      </c>
      <c r="E41" s="272">
        <v>0</v>
      </c>
      <c r="F41" s="223">
        <f t="shared" si="1"/>
        <v>2165</v>
      </c>
      <c r="G41" s="272">
        <v>2165</v>
      </c>
      <c r="H41" s="272">
        <v>0</v>
      </c>
      <c r="I41" s="462" t="s">
        <v>591</v>
      </c>
      <c r="J41" s="462"/>
    </row>
    <row r="42" spans="1:10" s="187" customFormat="1">
      <c r="A42" s="212">
        <v>4723</v>
      </c>
      <c r="B42" s="96" t="s">
        <v>631</v>
      </c>
      <c r="C42" s="221">
        <f t="shared" si="0"/>
        <v>2140</v>
      </c>
      <c r="D42" s="273">
        <v>2140</v>
      </c>
      <c r="E42" s="273">
        <v>0</v>
      </c>
      <c r="F42" s="221">
        <f t="shared" si="1"/>
        <v>61</v>
      </c>
      <c r="G42" s="273">
        <v>61</v>
      </c>
      <c r="H42" s="273">
        <v>0</v>
      </c>
      <c r="I42" s="463" t="s">
        <v>590</v>
      </c>
      <c r="J42" s="463"/>
    </row>
    <row r="43" spans="1:10" s="187" customFormat="1">
      <c r="A43" s="211">
        <v>4724</v>
      </c>
      <c r="B43" s="62" t="s">
        <v>630</v>
      </c>
      <c r="C43" s="223">
        <f t="shared" si="0"/>
        <v>3776</v>
      </c>
      <c r="D43" s="272">
        <v>3776</v>
      </c>
      <c r="E43" s="272">
        <v>0</v>
      </c>
      <c r="F43" s="223">
        <f t="shared" si="1"/>
        <v>236</v>
      </c>
      <c r="G43" s="272">
        <v>236</v>
      </c>
      <c r="H43" s="272">
        <v>0</v>
      </c>
      <c r="I43" s="462" t="s">
        <v>589</v>
      </c>
      <c r="J43" s="462"/>
    </row>
    <row r="44" spans="1:10" s="187" customFormat="1">
      <c r="A44" s="212">
        <v>4725</v>
      </c>
      <c r="B44" s="96" t="s">
        <v>629</v>
      </c>
      <c r="C44" s="221">
        <f t="shared" si="0"/>
        <v>3413</v>
      </c>
      <c r="D44" s="273">
        <v>3413</v>
      </c>
      <c r="E44" s="273">
        <v>0</v>
      </c>
      <c r="F44" s="221">
        <f t="shared" si="1"/>
        <v>80</v>
      </c>
      <c r="G44" s="273">
        <v>80</v>
      </c>
      <c r="H44" s="273">
        <v>0</v>
      </c>
      <c r="I44" s="463" t="s">
        <v>588</v>
      </c>
      <c r="J44" s="463"/>
    </row>
    <row r="45" spans="1:10" s="187" customFormat="1">
      <c r="A45" s="211">
        <v>4726</v>
      </c>
      <c r="B45" s="62" t="s">
        <v>545</v>
      </c>
      <c r="C45" s="223">
        <f t="shared" si="0"/>
        <v>50928</v>
      </c>
      <c r="D45" s="272">
        <v>50928</v>
      </c>
      <c r="E45" s="272">
        <v>0</v>
      </c>
      <c r="F45" s="223">
        <f t="shared" si="1"/>
        <v>937</v>
      </c>
      <c r="G45" s="272">
        <v>933</v>
      </c>
      <c r="H45" s="272">
        <v>4</v>
      </c>
      <c r="I45" s="462" t="s">
        <v>555</v>
      </c>
      <c r="J45" s="462"/>
    </row>
    <row r="46" spans="1:10" s="187" customFormat="1" ht="13.9" customHeight="1">
      <c r="A46" s="212">
        <v>4727</v>
      </c>
      <c r="B46" s="96" t="s">
        <v>628</v>
      </c>
      <c r="C46" s="221">
        <f t="shared" si="0"/>
        <v>10942</v>
      </c>
      <c r="D46" s="273">
        <v>10712</v>
      </c>
      <c r="E46" s="273">
        <v>230</v>
      </c>
      <c r="F46" s="221">
        <f t="shared" si="1"/>
        <v>250</v>
      </c>
      <c r="G46" s="273">
        <v>248</v>
      </c>
      <c r="H46" s="273">
        <v>2</v>
      </c>
      <c r="I46" s="463" t="s">
        <v>587</v>
      </c>
      <c r="J46" s="463"/>
    </row>
    <row r="47" spans="1:10" s="187" customFormat="1">
      <c r="A47" s="211">
        <v>4728</v>
      </c>
      <c r="B47" s="62" t="s">
        <v>633</v>
      </c>
      <c r="C47" s="223">
        <f t="shared" si="0"/>
        <v>1910</v>
      </c>
      <c r="D47" s="272">
        <v>1910</v>
      </c>
      <c r="E47" s="272">
        <v>0</v>
      </c>
      <c r="F47" s="223">
        <f t="shared" si="1"/>
        <v>67</v>
      </c>
      <c r="G47" s="272">
        <v>67</v>
      </c>
      <c r="H47" s="272">
        <v>0</v>
      </c>
      <c r="I47" s="462" t="s">
        <v>586</v>
      </c>
      <c r="J47" s="462"/>
    </row>
    <row r="48" spans="1:10" s="94" customFormat="1">
      <c r="A48" s="212">
        <v>4729</v>
      </c>
      <c r="B48" s="96" t="s">
        <v>642</v>
      </c>
      <c r="C48" s="221">
        <f t="shared" si="0"/>
        <v>3825</v>
      </c>
      <c r="D48" s="273">
        <v>3825</v>
      </c>
      <c r="E48" s="273">
        <v>0</v>
      </c>
      <c r="F48" s="221">
        <f t="shared" si="1"/>
        <v>136</v>
      </c>
      <c r="G48" s="273">
        <v>136</v>
      </c>
      <c r="H48" s="273">
        <v>0</v>
      </c>
      <c r="I48" s="463" t="s">
        <v>644</v>
      </c>
      <c r="J48" s="463"/>
    </row>
    <row r="49" spans="1:10" s="94" customFormat="1">
      <c r="A49" s="211">
        <v>4730</v>
      </c>
      <c r="B49" s="62" t="s">
        <v>627</v>
      </c>
      <c r="C49" s="223">
        <f t="shared" si="0"/>
        <v>507310</v>
      </c>
      <c r="D49" s="272">
        <v>386164</v>
      </c>
      <c r="E49" s="272">
        <v>121146</v>
      </c>
      <c r="F49" s="223">
        <f t="shared" si="1"/>
        <v>5401</v>
      </c>
      <c r="G49" s="272">
        <v>5133</v>
      </c>
      <c r="H49" s="272">
        <v>268</v>
      </c>
      <c r="I49" s="462" t="s">
        <v>585</v>
      </c>
      <c r="J49" s="462"/>
    </row>
    <row r="50" spans="1:10" ht="19.5">
      <c r="A50" s="212">
        <v>4741</v>
      </c>
      <c r="B50" s="96" t="s">
        <v>634</v>
      </c>
      <c r="C50" s="221">
        <f t="shared" si="0"/>
        <v>327365</v>
      </c>
      <c r="D50" s="273">
        <v>323708</v>
      </c>
      <c r="E50" s="273">
        <v>3657</v>
      </c>
      <c r="F50" s="221">
        <f t="shared" si="1"/>
        <v>4028</v>
      </c>
      <c r="G50" s="273">
        <v>3988</v>
      </c>
      <c r="H50" s="273">
        <v>40</v>
      </c>
      <c r="I50" s="463" t="s">
        <v>584</v>
      </c>
      <c r="J50" s="463"/>
    </row>
    <row r="51" spans="1:10">
      <c r="A51" s="211">
        <v>4742</v>
      </c>
      <c r="B51" s="62" t="s">
        <v>706</v>
      </c>
      <c r="C51" s="223">
        <f t="shared" si="0"/>
        <v>4873</v>
      </c>
      <c r="D51" s="272">
        <v>4803</v>
      </c>
      <c r="E51" s="272">
        <v>70</v>
      </c>
      <c r="F51" s="223">
        <f t="shared" si="1"/>
        <v>123</v>
      </c>
      <c r="G51" s="272">
        <v>121</v>
      </c>
      <c r="H51" s="272">
        <v>2</v>
      </c>
      <c r="I51" s="462" t="s">
        <v>705</v>
      </c>
      <c r="J51" s="462"/>
    </row>
    <row r="52" spans="1:10" ht="19.149999999999999" customHeight="1">
      <c r="A52" s="212">
        <v>4751</v>
      </c>
      <c r="B52" s="96" t="s">
        <v>626</v>
      </c>
      <c r="C52" s="221">
        <f t="shared" si="0"/>
        <v>259121</v>
      </c>
      <c r="D52" s="273">
        <v>259007</v>
      </c>
      <c r="E52" s="273">
        <v>114</v>
      </c>
      <c r="F52" s="221">
        <f t="shared" si="1"/>
        <v>5447</v>
      </c>
      <c r="G52" s="273">
        <v>5441</v>
      </c>
      <c r="H52" s="273">
        <v>6</v>
      </c>
      <c r="I52" s="463" t="s">
        <v>583</v>
      </c>
      <c r="J52" s="463"/>
    </row>
    <row r="53" spans="1:10" ht="29.25">
      <c r="A53" s="211">
        <v>4752</v>
      </c>
      <c r="B53" s="62" t="s">
        <v>625</v>
      </c>
      <c r="C53" s="223">
        <f t="shared" si="0"/>
        <v>944882</v>
      </c>
      <c r="D53" s="272">
        <v>927214</v>
      </c>
      <c r="E53" s="272">
        <v>17668</v>
      </c>
      <c r="F53" s="223">
        <f t="shared" si="1"/>
        <v>21302</v>
      </c>
      <c r="G53" s="272">
        <v>21187</v>
      </c>
      <c r="H53" s="272">
        <v>115</v>
      </c>
      <c r="I53" s="462" t="s">
        <v>582</v>
      </c>
      <c r="J53" s="462"/>
    </row>
    <row r="54" spans="1:10" ht="19.5">
      <c r="A54" s="213">
        <v>4753</v>
      </c>
      <c r="B54" s="209" t="s">
        <v>624</v>
      </c>
      <c r="C54" s="103">
        <f t="shared" si="0"/>
        <v>38303</v>
      </c>
      <c r="D54" s="276">
        <v>34961</v>
      </c>
      <c r="E54" s="276">
        <v>3342</v>
      </c>
      <c r="F54" s="103">
        <f t="shared" si="1"/>
        <v>892</v>
      </c>
      <c r="G54" s="276">
        <v>876</v>
      </c>
      <c r="H54" s="276">
        <v>16</v>
      </c>
      <c r="I54" s="464" t="s">
        <v>581</v>
      </c>
      <c r="J54" s="464"/>
    </row>
    <row r="55" spans="1:10">
      <c r="A55" s="211">
        <v>4754</v>
      </c>
      <c r="B55" s="62" t="s">
        <v>546</v>
      </c>
      <c r="C55" s="223">
        <f t="shared" si="0"/>
        <v>246731</v>
      </c>
      <c r="D55" s="272">
        <v>244172</v>
      </c>
      <c r="E55" s="272">
        <v>2559</v>
      </c>
      <c r="F55" s="223">
        <f t="shared" si="1"/>
        <v>4453</v>
      </c>
      <c r="G55" s="272">
        <v>4424</v>
      </c>
      <c r="H55" s="272">
        <v>29</v>
      </c>
      <c r="I55" s="462" t="s">
        <v>556</v>
      </c>
      <c r="J55" s="462"/>
    </row>
    <row r="56" spans="1:10">
      <c r="A56" s="212">
        <v>4755</v>
      </c>
      <c r="B56" s="96" t="s">
        <v>641</v>
      </c>
      <c r="C56" s="221">
        <f t="shared" si="0"/>
        <v>466426</v>
      </c>
      <c r="D56" s="273">
        <v>442963</v>
      </c>
      <c r="E56" s="273">
        <v>23463</v>
      </c>
      <c r="F56" s="221">
        <f t="shared" si="1"/>
        <v>9357</v>
      </c>
      <c r="G56" s="273">
        <v>9295</v>
      </c>
      <c r="H56" s="273">
        <v>62</v>
      </c>
      <c r="I56" s="463" t="s">
        <v>580</v>
      </c>
      <c r="J56" s="463"/>
    </row>
    <row r="57" spans="1:10" ht="13.9" customHeight="1">
      <c r="A57" s="211">
        <v>4756</v>
      </c>
      <c r="B57" s="62" t="s">
        <v>635</v>
      </c>
      <c r="C57" s="223">
        <f t="shared" si="0"/>
        <v>10048</v>
      </c>
      <c r="D57" s="272">
        <v>9794</v>
      </c>
      <c r="E57" s="272">
        <v>254</v>
      </c>
      <c r="F57" s="223">
        <f t="shared" si="1"/>
        <v>414</v>
      </c>
      <c r="G57" s="272">
        <v>409</v>
      </c>
      <c r="H57" s="272">
        <v>5</v>
      </c>
      <c r="I57" s="462" t="s">
        <v>579</v>
      </c>
      <c r="J57" s="462"/>
    </row>
    <row r="58" spans="1:10">
      <c r="A58" s="212">
        <v>4761</v>
      </c>
      <c r="B58" s="96" t="s">
        <v>636</v>
      </c>
      <c r="C58" s="221">
        <f t="shared" si="0"/>
        <v>72172</v>
      </c>
      <c r="D58" s="273">
        <v>71635</v>
      </c>
      <c r="E58" s="273">
        <v>537</v>
      </c>
      <c r="F58" s="221">
        <f t="shared" si="1"/>
        <v>1349</v>
      </c>
      <c r="G58" s="273">
        <v>1337</v>
      </c>
      <c r="H58" s="273">
        <v>12</v>
      </c>
      <c r="I58" s="463" t="s">
        <v>578</v>
      </c>
      <c r="J58" s="463"/>
    </row>
    <row r="59" spans="1:10" ht="19.149999999999999" customHeight="1">
      <c r="A59" s="211">
        <v>4763</v>
      </c>
      <c r="B59" s="62" t="s">
        <v>638</v>
      </c>
      <c r="C59" s="223">
        <f t="shared" si="0"/>
        <v>57877</v>
      </c>
      <c r="D59" s="272">
        <v>57089</v>
      </c>
      <c r="E59" s="272">
        <v>788</v>
      </c>
      <c r="F59" s="223">
        <f t="shared" si="1"/>
        <v>1069</v>
      </c>
      <c r="G59" s="272">
        <v>1059</v>
      </c>
      <c r="H59" s="272">
        <v>10</v>
      </c>
      <c r="I59" s="462" t="s">
        <v>576</v>
      </c>
      <c r="J59" s="462"/>
    </row>
    <row r="60" spans="1:10">
      <c r="A60" s="212">
        <v>4764</v>
      </c>
      <c r="B60" s="96" t="s">
        <v>623</v>
      </c>
      <c r="C60" s="221">
        <f t="shared" si="0"/>
        <v>22635</v>
      </c>
      <c r="D60" s="273">
        <v>21323</v>
      </c>
      <c r="E60" s="273">
        <v>1312</v>
      </c>
      <c r="F60" s="221">
        <f t="shared" si="1"/>
        <v>401</v>
      </c>
      <c r="G60" s="273">
        <v>394</v>
      </c>
      <c r="H60" s="273">
        <v>7</v>
      </c>
      <c r="I60" s="463" t="s">
        <v>575</v>
      </c>
      <c r="J60" s="463"/>
    </row>
    <row r="61" spans="1:10" ht="28.9" customHeight="1">
      <c r="A61" s="211">
        <v>4771</v>
      </c>
      <c r="B61" s="62" t="s">
        <v>639</v>
      </c>
      <c r="C61" s="223">
        <f t="shared" si="0"/>
        <v>571049</v>
      </c>
      <c r="D61" s="272">
        <v>570169</v>
      </c>
      <c r="E61" s="272">
        <v>880</v>
      </c>
      <c r="F61" s="223">
        <f t="shared" si="1"/>
        <v>9253</v>
      </c>
      <c r="G61" s="272">
        <v>9245</v>
      </c>
      <c r="H61" s="272">
        <v>8</v>
      </c>
      <c r="I61" s="462" t="s">
        <v>574</v>
      </c>
      <c r="J61" s="462"/>
    </row>
    <row r="62" spans="1:10" ht="19.149999999999999" customHeight="1">
      <c r="A62" s="212">
        <v>4772</v>
      </c>
      <c r="B62" s="96" t="s">
        <v>640</v>
      </c>
      <c r="C62" s="221">
        <f t="shared" si="0"/>
        <v>245426</v>
      </c>
      <c r="D62" s="273">
        <v>243869</v>
      </c>
      <c r="E62" s="273">
        <v>1557</v>
      </c>
      <c r="F62" s="221">
        <f t="shared" si="1"/>
        <v>2878</v>
      </c>
      <c r="G62" s="273">
        <v>2866</v>
      </c>
      <c r="H62" s="273">
        <v>12</v>
      </c>
      <c r="I62" s="463" t="s">
        <v>573</v>
      </c>
      <c r="J62" s="463"/>
    </row>
    <row r="63" spans="1:10">
      <c r="A63" s="211">
        <v>4774</v>
      </c>
      <c r="B63" s="62" t="s">
        <v>547</v>
      </c>
      <c r="C63" s="223">
        <f t="shared" si="0"/>
        <v>1310</v>
      </c>
      <c r="D63" s="272">
        <v>1310</v>
      </c>
      <c r="E63" s="272">
        <v>0</v>
      </c>
      <c r="F63" s="223">
        <f t="shared" si="1"/>
        <v>67</v>
      </c>
      <c r="G63" s="272">
        <v>67</v>
      </c>
      <c r="H63" s="272">
        <v>0</v>
      </c>
      <c r="I63" s="462" t="s">
        <v>557</v>
      </c>
      <c r="J63" s="462"/>
    </row>
    <row r="64" spans="1:10" ht="19.149999999999999" customHeight="1">
      <c r="A64" s="212">
        <v>4775</v>
      </c>
      <c r="B64" s="96" t="s">
        <v>569</v>
      </c>
      <c r="C64" s="221">
        <f t="shared" si="0"/>
        <v>173563</v>
      </c>
      <c r="D64" s="273">
        <v>159578</v>
      </c>
      <c r="E64" s="273">
        <v>13985</v>
      </c>
      <c r="F64" s="221">
        <f t="shared" si="1"/>
        <v>2674</v>
      </c>
      <c r="G64" s="273">
        <v>2628</v>
      </c>
      <c r="H64" s="273">
        <v>46</v>
      </c>
      <c r="I64" s="463" t="s">
        <v>572</v>
      </c>
      <c r="J64" s="463"/>
    </row>
    <row r="65" spans="1:10" ht="19.5">
      <c r="A65" s="211">
        <v>4776</v>
      </c>
      <c r="B65" s="62" t="s">
        <v>568</v>
      </c>
      <c r="C65" s="223">
        <f t="shared" si="0"/>
        <v>44038</v>
      </c>
      <c r="D65" s="272">
        <v>43481</v>
      </c>
      <c r="E65" s="272">
        <v>557</v>
      </c>
      <c r="F65" s="223">
        <f t="shared" si="1"/>
        <v>1314</v>
      </c>
      <c r="G65" s="272">
        <v>1312</v>
      </c>
      <c r="H65" s="272">
        <v>2</v>
      </c>
      <c r="I65" s="462" t="s">
        <v>571</v>
      </c>
      <c r="J65" s="462"/>
    </row>
    <row r="66" spans="1:10">
      <c r="A66" s="212">
        <v>4777</v>
      </c>
      <c r="B66" s="96" t="s">
        <v>567</v>
      </c>
      <c r="C66" s="221">
        <f t="shared" si="0"/>
        <v>10106</v>
      </c>
      <c r="D66" s="273">
        <v>10106</v>
      </c>
      <c r="E66" s="273">
        <v>0</v>
      </c>
      <c r="F66" s="221">
        <f t="shared" si="1"/>
        <v>161</v>
      </c>
      <c r="G66" s="273">
        <v>159</v>
      </c>
      <c r="H66" s="273">
        <v>2</v>
      </c>
      <c r="I66" s="463" t="s">
        <v>570</v>
      </c>
      <c r="J66" s="463"/>
    </row>
    <row r="67" spans="1:10" ht="19.149999999999999" customHeight="1">
      <c r="A67" s="211">
        <v>4779</v>
      </c>
      <c r="B67" s="62" t="s">
        <v>566</v>
      </c>
      <c r="C67" s="223">
        <f t="shared" si="0"/>
        <v>159891</v>
      </c>
      <c r="D67" s="272">
        <v>155515</v>
      </c>
      <c r="E67" s="272">
        <v>4376</v>
      </c>
      <c r="F67" s="223">
        <f t="shared" si="1"/>
        <v>2909</v>
      </c>
      <c r="G67" s="272">
        <v>2897</v>
      </c>
      <c r="H67" s="272">
        <v>12</v>
      </c>
      <c r="I67" s="462" t="s">
        <v>643</v>
      </c>
      <c r="J67" s="462"/>
    </row>
    <row r="68" spans="1:10" ht="19.149999999999999" customHeight="1">
      <c r="A68" s="212">
        <v>4789</v>
      </c>
      <c r="B68" s="96" t="s">
        <v>926</v>
      </c>
      <c r="C68" s="352">
        <f t="shared" si="0"/>
        <v>2278</v>
      </c>
      <c r="D68" s="354">
        <v>2278</v>
      </c>
      <c r="E68" s="354">
        <v>0</v>
      </c>
      <c r="F68" s="352">
        <f t="shared" si="1"/>
        <v>94</v>
      </c>
      <c r="G68" s="354">
        <v>91</v>
      </c>
      <c r="H68" s="354">
        <v>3</v>
      </c>
      <c r="I68" s="463" t="s">
        <v>925</v>
      </c>
      <c r="J68" s="463"/>
    </row>
    <row r="69" spans="1:10" ht="25.5" customHeight="1">
      <c r="A69" s="473" t="s">
        <v>207</v>
      </c>
      <c r="B69" s="473"/>
      <c r="C69" s="353">
        <f t="shared" ref="C69" si="2">SUM(C13:C68)</f>
        <v>8784950</v>
      </c>
      <c r="D69" s="353">
        <f t="shared" ref="D69" si="3">SUM(D13:D68)</f>
        <v>8464036</v>
      </c>
      <c r="E69" s="353">
        <f t="shared" ref="E69" si="4">SUM(E13:E68)</f>
        <v>320914</v>
      </c>
      <c r="F69" s="353">
        <f t="shared" ref="F69" si="5">SUM(F13:F68)</f>
        <v>155962</v>
      </c>
      <c r="G69" s="353">
        <f t="shared" ref="G69:H69" si="6">SUM(G13:G68)</f>
        <v>154906</v>
      </c>
      <c r="H69" s="353">
        <f t="shared" si="6"/>
        <v>1056</v>
      </c>
      <c r="I69" s="474" t="s">
        <v>204</v>
      </c>
      <c r="J69" s="474"/>
    </row>
    <row r="70" spans="1:10" ht="21.6" customHeight="1"/>
  </sheetData>
  <mergeCells count="74">
    <mergeCell ref="A69:B69"/>
    <mergeCell ref="I69:J69"/>
    <mergeCell ref="I55:J55"/>
    <mergeCell ref="I57:J57"/>
    <mergeCell ref="I59:J59"/>
    <mergeCell ref="I60:J60"/>
    <mergeCell ref="I61:J61"/>
    <mergeCell ref="I62:J62"/>
    <mergeCell ref="I63:J63"/>
    <mergeCell ref="I64:J64"/>
    <mergeCell ref="I65:J65"/>
    <mergeCell ref="I66:J66"/>
    <mergeCell ref="I67:J67"/>
    <mergeCell ref="I56:J56"/>
    <mergeCell ref="I58:J58"/>
    <mergeCell ref="I68:J68"/>
    <mergeCell ref="I54:J54"/>
    <mergeCell ref="I43:J43"/>
    <mergeCell ref="I44:J44"/>
    <mergeCell ref="I45:J45"/>
    <mergeCell ref="I46:J46"/>
    <mergeCell ref="I47:J47"/>
    <mergeCell ref="I48:J48"/>
    <mergeCell ref="I49:J49"/>
    <mergeCell ref="I50:J50"/>
    <mergeCell ref="I51:J51"/>
    <mergeCell ref="I52:J52"/>
    <mergeCell ref="I53:J53"/>
    <mergeCell ref="I42:J42"/>
    <mergeCell ref="I31:J31"/>
    <mergeCell ref="I32:J32"/>
    <mergeCell ref="I33:J33"/>
    <mergeCell ref="I34:J34"/>
    <mergeCell ref="I35:J35"/>
    <mergeCell ref="I36:J36"/>
    <mergeCell ref="I37:J37"/>
    <mergeCell ref="I38:J38"/>
    <mergeCell ref="I39:J39"/>
    <mergeCell ref="I40:J40"/>
    <mergeCell ref="I41:J41"/>
    <mergeCell ref="I30:J30"/>
    <mergeCell ref="I19:J19"/>
    <mergeCell ref="I20:J20"/>
    <mergeCell ref="I21:J21"/>
    <mergeCell ref="I22:J22"/>
    <mergeCell ref="I23:J23"/>
    <mergeCell ref="I24:J24"/>
    <mergeCell ref="I25:J25"/>
    <mergeCell ref="I26:J26"/>
    <mergeCell ref="I27:J27"/>
    <mergeCell ref="I28:J28"/>
    <mergeCell ref="I29:J29"/>
    <mergeCell ref="I18:J18"/>
    <mergeCell ref="A7:J7"/>
    <mergeCell ref="A8:B8"/>
    <mergeCell ref="I8:J8"/>
    <mergeCell ref="A9:A12"/>
    <mergeCell ref="B9:B12"/>
    <mergeCell ref="C9:E9"/>
    <mergeCell ref="F9:H9"/>
    <mergeCell ref="I9:J12"/>
    <mergeCell ref="C10:E10"/>
    <mergeCell ref="F10:H10"/>
    <mergeCell ref="I13:J13"/>
    <mergeCell ref="I14:J14"/>
    <mergeCell ref="I15:J15"/>
    <mergeCell ref="I16:J16"/>
    <mergeCell ref="I17:J17"/>
    <mergeCell ref="A6:J6"/>
    <mergeCell ref="A1:J1"/>
    <mergeCell ref="A2:J2"/>
    <mergeCell ref="A3:J3"/>
    <mergeCell ref="A4:J4"/>
    <mergeCell ref="A5:J5"/>
  </mergeCells>
  <printOptions horizontalCentered="1"/>
  <pageMargins left="0" right="0" top="0.39370078740157483" bottom="0" header="0.31496062992125984" footer="0.31496062992125984"/>
  <pageSetup paperSize="9" scale="90" orientation="landscape" r:id="rId1"/>
  <rowBreaks count="2" manualBreakCount="2">
    <brk id="32" max="9" man="1"/>
    <brk id="54" max="9"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4"/>
  <sheetViews>
    <sheetView tabSelected="1" view="pageBreakPreview" topLeftCell="A5" zoomScaleSheetLayoutView="100" workbookViewId="0"/>
  </sheetViews>
  <sheetFormatPr defaultColWidth="9.125" defaultRowHeight="14.25"/>
  <cols>
    <col min="1" max="1" width="7.625" style="14" customWidth="1"/>
    <col min="2" max="2" width="25.625" style="14" customWidth="1"/>
    <col min="3" max="8" width="9.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427"/>
      <c r="B1" s="427"/>
      <c r="C1" s="427"/>
      <c r="D1" s="427"/>
      <c r="E1" s="427"/>
      <c r="F1" s="427"/>
      <c r="G1" s="427"/>
      <c r="H1" s="427"/>
      <c r="I1" s="427"/>
      <c r="J1" s="427"/>
      <c r="K1" s="6"/>
      <c r="L1" s="6"/>
      <c r="M1" s="6"/>
    </row>
    <row r="2" spans="1:13" ht="17.45" customHeight="1">
      <c r="A2" s="428" t="s">
        <v>253</v>
      </c>
      <c r="B2" s="428"/>
      <c r="C2" s="428"/>
      <c r="D2" s="428"/>
      <c r="E2" s="428"/>
      <c r="F2" s="428"/>
      <c r="G2" s="428"/>
      <c r="H2" s="428"/>
      <c r="I2" s="428"/>
      <c r="J2" s="428"/>
    </row>
    <row r="3" spans="1:13" ht="16.5" customHeight="1">
      <c r="A3" s="428" t="s">
        <v>306</v>
      </c>
      <c r="B3" s="428"/>
      <c r="C3" s="428"/>
      <c r="D3" s="428"/>
      <c r="E3" s="428"/>
      <c r="F3" s="428"/>
      <c r="G3" s="428"/>
      <c r="H3" s="428"/>
      <c r="I3" s="428"/>
      <c r="J3" s="428"/>
    </row>
    <row r="4" spans="1:13" ht="15.6" customHeight="1">
      <c r="A4" s="426" t="s">
        <v>254</v>
      </c>
      <c r="B4" s="426"/>
      <c r="C4" s="426"/>
      <c r="D4" s="426"/>
      <c r="E4" s="426"/>
      <c r="F4" s="426"/>
      <c r="G4" s="426"/>
      <c r="H4" s="426"/>
      <c r="I4" s="426"/>
      <c r="J4" s="426"/>
    </row>
    <row r="5" spans="1:13" ht="15.6" customHeight="1">
      <c r="A5" s="426" t="s">
        <v>264</v>
      </c>
      <c r="B5" s="426"/>
      <c r="C5" s="426"/>
      <c r="D5" s="426"/>
      <c r="E5" s="426"/>
      <c r="F5" s="426"/>
      <c r="G5" s="426"/>
      <c r="H5" s="426"/>
      <c r="I5" s="426"/>
      <c r="J5" s="426"/>
    </row>
    <row r="6" spans="1:13" ht="16.5" customHeight="1">
      <c r="A6" s="477" t="s">
        <v>678</v>
      </c>
      <c r="B6" s="477"/>
      <c r="C6" s="433">
        <v>2017</v>
      </c>
      <c r="D6" s="433"/>
      <c r="E6" s="433">
        <v>2008</v>
      </c>
      <c r="F6" s="433"/>
      <c r="G6" s="433"/>
      <c r="H6" s="433"/>
      <c r="I6" s="449" t="s">
        <v>433</v>
      </c>
      <c r="J6" s="449"/>
      <c r="K6" s="44"/>
    </row>
    <row r="7" spans="1:13" customFormat="1" ht="15.75" customHeight="1">
      <c r="A7" s="478" t="s">
        <v>247</v>
      </c>
      <c r="B7" s="468"/>
      <c r="C7" s="475" t="s">
        <v>226</v>
      </c>
      <c r="D7" s="475"/>
      <c r="E7" s="475"/>
      <c r="F7" s="475" t="s">
        <v>227</v>
      </c>
      <c r="G7" s="475"/>
      <c r="H7" s="475"/>
      <c r="I7" s="441" t="s">
        <v>248</v>
      </c>
      <c r="J7" s="441"/>
    </row>
    <row r="8" spans="1:13" customFormat="1" ht="17.25" customHeight="1">
      <c r="A8" s="479"/>
      <c r="B8" s="469"/>
      <c r="C8" s="476" t="s">
        <v>518</v>
      </c>
      <c r="D8" s="476"/>
      <c r="E8" s="476"/>
      <c r="F8" s="476" t="s">
        <v>228</v>
      </c>
      <c r="G8" s="476"/>
      <c r="H8" s="476"/>
      <c r="I8" s="444"/>
      <c r="J8" s="444"/>
    </row>
    <row r="9" spans="1:13" s="70" customFormat="1" ht="28.5" customHeight="1">
      <c r="A9" s="479"/>
      <c r="B9" s="469"/>
      <c r="C9" s="299" t="s">
        <v>204</v>
      </c>
      <c r="D9" s="299" t="s">
        <v>249</v>
      </c>
      <c r="E9" s="299" t="s">
        <v>250</v>
      </c>
      <c r="F9" s="299" t="s">
        <v>204</v>
      </c>
      <c r="G9" s="299" t="s">
        <v>219</v>
      </c>
      <c r="H9" s="299" t="s">
        <v>220</v>
      </c>
      <c r="I9" s="444"/>
      <c r="J9" s="444"/>
    </row>
    <row r="10" spans="1:13" s="70" customFormat="1" ht="28.5" customHeight="1">
      <c r="A10" s="480"/>
      <c r="B10" s="470"/>
      <c r="C10" s="294" t="s">
        <v>207</v>
      </c>
      <c r="D10" s="294" t="s">
        <v>251</v>
      </c>
      <c r="E10" s="294" t="s">
        <v>252</v>
      </c>
      <c r="F10" s="294" t="s">
        <v>207</v>
      </c>
      <c r="G10" s="294" t="s">
        <v>221</v>
      </c>
      <c r="H10" s="294" t="s">
        <v>222</v>
      </c>
      <c r="I10" s="445"/>
      <c r="J10" s="445"/>
    </row>
    <row r="11" spans="1:13" customFormat="1" ht="26.25" customHeight="1" thickBot="1">
      <c r="A11" s="482" t="s">
        <v>229</v>
      </c>
      <c r="B11" s="482"/>
      <c r="C11" s="88">
        <f>SUM(D11:E11)</f>
        <v>364610</v>
      </c>
      <c r="D11" s="71">
        <v>31068</v>
      </c>
      <c r="E11" s="71">
        <v>333542</v>
      </c>
      <c r="F11" s="88">
        <f>SUM(G11:H11)</f>
        <v>1383</v>
      </c>
      <c r="G11" s="71">
        <v>162</v>
      </c>
      <c r="H11" s="71">
        <v>1221</v>
      </c>
      <c r="I11" s="483" t="s">
        <v>230</v>
      </c>
      <c r="J11" s="483"/>
    </row>
    <row r="12" spans="1:13" customFormat="1" ht="30" customHeight="1" thickBot="1">
      <c r="A12" s="484" t="s">
        <v>231</v>
      </c>
      <c r="B12" s="484"/>
      <c r="C12" s="199">
        <f t="shared" ref="C12:C19" si="0">SUM(D12:E12)</f>
        <v>0</v>
      </c>
      <c r="D12" s="61">
        <v>0</v>
      </c>
      <c r="E12" s="61">
        <v>0</v>
      </c>
      <c r="F12" s="199">
        <f t="shared" ref="F12:F19" si="1">SUM(G12:H12)</f>
        <v>431</v>
      </c>
      <c r="G12" s="61">
        <v>10</v>
      </c>
      <c r="H12" s="61">
        <v>421</v>
      </c>
      <c r="I12" s="425" t="s">
        <v>232</v>
      </c>
      <c r="J12" s="425"/>
    </row>
    <row r="13" spans="1:13" customFormat="1" ht="32.25" customHeight="1" thickBot="1">
      <c r="A13" s="482" t="s">
        <v>233</v>
      </c>
      <c r="B13" s="482"/>
      <c r="C13" s="88">
        <f t="shared" si="0"/>
        <v>1664236</v>
      </c>
      <c r="D13" s="71">
        <v>127894</v>
      </c>
      <c r="E13" s="71">
        <v>1536342</v>
      </c>
      <c r="F13" s="88">
        <f t="shared" si="1"/>
        <v>6588</v>
      </c>
      <c r="G13" s="71">
        <v>659</v>
      </c>
      <c r="H13" s="71">
        <v>5929</v>
      </c>
      <c r="I13" s="483" t="s">
        <v>234</v>
      </c>
      <c r="J13" s="483"/>
    </row>
    <row r="14" spans="1:13" customFormat="1" ht="23.25" customHeight="1" thickBot="1">
      <c r="A14" s="484" t="s">
        <v>235</v>
      </c>
      <c r="B14" s="484"/>
      <c r="C14" s="199">
        <f t="shared" si="0"/>
        <v>544535</v>
      </c>
      <c r="D14" s="61">
        <v>47405</v>
      </c>
      <c r="E14" s="61">
        <v>497130</v>
      </c>
      <c r="F14" s="199">
        <f t="shared" si="1"/>
        <v>6531</v>
      </c>
      <c r="G14" s="61">
        <v>976</v>
      </c>
      <c r="H14" s="61">
        <v>5555</v>
      </c>
      <c r="I14" s="425" t="s">
        <v>236</v>
      </c>
      <c r="J14" s="425"/>
    </row>
    <row r="15" spans="1:13" customFormat="1" ht="39.75" customHeight="1" thickBot="1">
      <c r="A15" s="482" t="s">
        <v>237</v>
      </c>
      <c r="B15" s="482"/>
      <c r="C15" s="88">
        <f t="shared" si="0"/>
        <v>1808637</v>
      </c>
      <c r="D15" s="71">
        <v>103164</v>
      </c>
      <c r="E15" s="71">
        <v>1705473</v>
      </c>
      <c r="F15" s="88">
        <f t="shared" si="1"/>
        <v>24685</v>
      </c>
      <c r="G15" s="71">
        <v>2032</v>
      </c>
      <c r="H15" s="71">
        <v>22653</v>
      </c>
      <c r="I15" s="483" t="s">
        <v>238</v>
      </c>
      <c r="J15" s="483"/>
    </row>
    <row r="16" spans="1:13" customFormat="1" ht="26.25" customHeight="1" thickBot="1">
      <c r="A16" s="484" t="s">
        <v>239</v>
      </c>
      <c r="B16" s="484"/>
      <c r="C16" s="199">
        <f t="shared" si="0"/>
        <v>361409</v>
      </c>
      <c r="D16" s="61">
        <v>30626</v>
      </c>
      <c r="E16" s="61">
        <v>330783</v>
      </c>
      <c r="F16" s="199">
        <f t="shared" si="1"/>
        <v>5999</v>
      </c>
      <c r="G16" s="61">
        <v>1116</v>
      </c>
      <c r="H16" s="61">
        <v>4883</v>
      </c>
      <c r="I16" s="425" t="s">
        <v>240</v>
      </c>
      <c r="J16" s="425"/>
    </row>
    <row r="17" spans="1:10" customFormat="1" ht="36" customHeight="1" thickBot="1">
      <c r="A17" s="482" t="s">
        <v>241</v>
      </c>
      <c r="B17" s="482"/>
      <c r="C17" s="88">
        <f t="shared" si="0"/>
        <v>400148</v>
      </c>
      <c r="D17" s="71">
        <v>19421</v>
      </c>
      <c r="E17" s="71">
        <v>380727</v>
      </c>
      <c r="F17" s="88">
        <f t="shared" si="1"/>
        <v>5919</v>
      </c>
      <c r="G17" s="71">
        <v>422</v>
      </c>
      <c r="H17" s="71">
        <v>5497</v>
      </c>
      <c r="I17" s="483" t="s">
        <v>242</v>
      </c>
      <c r="J17" s="483"/>
    </row>
    <row r="18" spans="1:10" customFormat="1" ht="30.75" customHeight="1" thickBot="1">
      <c r="A18" s="484" t="s">
        <v>243</v>
      </c>
      <c r="B18" s="484"/>
      <c r="C18" s="199">
        <f t="shared" si="0"/>
        <v>2027036</v>
      </c>
      <c r="D18" s="61">
        <v>139913</v>
      </c>
      <c r="E18" s="61">
        <v>1887123</v>
      </c>
      <c r="F18" s="199">
        <f t="shared" si="1"/>
        <v>63168</v>
      </c>
      <c r="G18" s="61">
        <v>6814</v>
      </c>
      <c r="H18" s="61">
        <v>56354</v>
      </c>
      <c r="I18" s="425" t="s">
        <v>244</v>
      </c>
      <c r="J18" s="425"/>
    </row>
    <row r="19" spans="1:10" customFormat="1" ht="32.25" customHeight="1">
      <c r="A19" s="485" t="s">
        <v>245</v>
      </c>
      <c r="B19" s="485"/>
      <c r="C19" s="89">
        <f t="shared" si="0"/>
        <v>1615340</v>
      </c>
      <c r="D19" s="72">
        <v>127332</v>
      </c>
      <c r="E19" s="72">
        <v>1488008</v>
      </c>
      <c r="F19" s="89">
        <f t="shared" si="1"/>
        <v>41258</v>
      </c>
      <c r="G19" s="72">
        <v>2896</v>
      </c>
      <c r="H19" s="72">
        <v>38362</v>
      </c>
      <c r="I19" s="486" t="s">
        <v>246</v>
      </c>
      <c r="J19" s="486"/>
    </row>
    <row r="20" spans="1:10" customFormat="1" ht="39" customHeight="1">
      <c r="A20" s="430" t="s">
        <v>207</v>
      </c>
      <c r="B20" s="430"/>
      <c r="C20" s="83">
        <f t="shared" ref="C20:G20" si="2">SUM(C11:C19)</f>
        <v>8785951</v>
      </c>
      <c r="D20" s="83">
        <f t="shared" si="2"/>
        <v>626823</v>
      </c>
      <c r="E20" s="83">
        <f t="shared" si="2"/>
        <v>8159128</v>
      </c>
      <c r="F20" s="83">
        <f t="shared" si="2"/>
        <v>155962</v>
      </c>
      <c r="G20" s="83">
        <f t="shared" si="2"/>
        <v>15087</v>
      </c>
      <c r="H20" s="83">
        <f>SUM(H11:H19)</f>
        <v>140875</v>
      </c>
      <c r="I20" s="431" t="s">
        <v>204</v>
      </c>
      <c r="J20" s="431"/>
    </row>
    <row r="22" spans="1:10">
      <c r="B22" s="7"/>
    </row>
    <row r="23" spans="1:10">
      <c r="B23" s="7"/>
    </row>
    <row r="24" spans="1:10">
      <c r="B24" s="7"/>
    </row>
    <row r="25" spans="1:10">
      <c r="B25" s="7"/>
    </row>
    <row r="26" spans="1:10">
      <c r="B26" s="7"/>
    </row>
    <row r="27" spans="1:10">
      <c r="B27" s="7"/>
    </row>
    <row r="28" spans="1:10">
      <c r="B28" s="7"/>
    </row>
    <row r="29" spans="1:10">
      <c r="B29" s="7"/>
    </row>
    <row r="30" spans="1:10">
      <c r="B30" s="7"/>
    </row>
    <row r="31" spans="1:10">
      <c r="B31" s="7"/>
    </row>
    <row r="32" spans="1:10">
      <c r="B32" s="7"/>
    </row>
    <row r="33" spans="2:2">
      <c r="B33" s="7"/>
    </row>
    <row r="34" spans="2:2">
      <c r="B34" s="7"/>
    </row>
  </sheetData>
  <mergeCells count="34">
    <mergeCell ref="A20:B20"/>
    <mergeCell ref="I20:J20"/>
    <mergeCell ref="A17:B17"/>
    <mergeCell ref="I17:J17"/>
    <mergeCell ref="A18:B18"/>
    <mergeCell ref="I18:J18"/>
    <mergeCell ref="A19:B19"/>
    <mergeCell ref="I19:J19"/>
    <mergeCell ref="A14:B14"/>
    <mergeCell ref="I14:J14"/>
    <mergeCell ref="A15:B15"/>
    <mergeCell ref="I15:J15"/>
    <mergeCell ref="A16:B16"/>
    <mergeCell ref="I16:J16"/>
    <mergeCell ref="A11:B11"/>
    <mergeCell ref="I11:J11"/>
    <mergeCell ref="A12:B12"/>
    <mergeCell ref="I12:J12"/>
    <mergeCell ref="A13:B13"/>
    <mergeCell ref="I13:J13"/>
    <mergeCell ref="A7:B10"/>
    <mergeCell ref="C7:E7"/>
    <mergeCell ref="F7:H7"/>
    <mergeCell ref="I7:J10"/>
    <mergeCell ref="C8:E8"/>
    <mergeCell ref="F8:H8"/>
    <mergeCell ref="A6:B6"/>
    <mergeCell ref="C6:H6"/>
    <mergeCell ref="I6:J6"/>
    <mergeCell ref="A1:J1"/>
    <mergeCell ref="A2:J2"/>
    <mergeCell ref="A3:J3"/>
    <mergeCell ref="A4:J4"/>
    <mergeCell ref="A5:J5"/>
  </mergeCells>
  <printOptions horizontalCentered="1" verticalCentered="1"/>
  <pageMargins left="0" right="0" top="0" bottom="0" header="0.3" footer="0.3"/>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S14"/>
  <sheetViews>
    <sheetView tabSelected="1" view="pageBreakPreview" zoomScaleSheetLayoutView="100" workbookViewId="0"/>
  </sheetViews>
  <sheetFormatPr defaultColWidth="9.125" defaultRowHeight="14.25"/>
  <cols>
    <col min="1" max="1" width="7.625" style="14" customWidth="1"/>
    <col min="2" max="2" width="21.625" style="7" customWidth="1"/>
    <col min="3" max="10" width="8.625" style="7" customWidth="1"/>
    <col min="11" max="11" width="21.625" style="7" customWidth="1"/>
    <col min="12" max="12" width="7.625" style="7" customWidth="1"/>
    <col min="13" max="16384" width="9.125" style="7"/>
  </cols>
  <sheetData>
    <row r="1" spans="1:253" s="3" customFormat="1" ht="47.25" customHeight="1">
      <c r="A1" s="427"/>
      <c r="B1" s="427"/>
      <c r="C1" s="427"/>
      <c r="D1" s="427"/>
      <c r="E1" s="427"/>
      <c r="F1" s="427"/>
      <c r="G1" s="427"/>
      <c r="H1" s="427"/>
      <c r="I1" s="427"/>
      <c r="J1" s="427"/>
      <c r="K1" s="427"/>
      <c r="L1" s="427"/>
    </row>
    <row r="2" spans="1:253" ht="21.75" customHeight="1">
      <c r="A2" s="428" t="s">
        <v>276</v>
      </c>
      <c r="B2" s="428"/>
      <c r="C2" s="428"/>
      <c r="D2" s="428"/>
      <c r="E2" s="428"/>
      <c r="F2" s="428"/>
      <c r="G2" s="428"/>
      <c r="H2" s="428"/>
      <c r="I2" s="428"/>
      <c r="J2" s="428"/>
      <c r="K2" s="428"/>
      <c r="L2" s="428"/>
    </row>
    <row r="3" spans="1:253" ht="21.75" customHeight="1">
      <c r="A3" s="428" t="s">
        <v>306</v>
      </c>
      <c r="B3" s="428"/>
      <c r="C3" s="428"/>
      <c r="D3" s="428"/>
      <c r="E3" s="428"/>
      <c r="F3" s="428"/>
      <c r="G3" s="428"/>
      <c r="H3" s="428"/>
      <c r="I3" s="428"/>
      <c r="J3" s="428"/>
      <c r="K3" s="428"/>
      <c r="L3" s="428"/>
    </row>
    <row r="4" spans="1:253" ht="21.75" customHeight="1">
      <c r="A4" s="428" t="s">
        <v>654</v>
      </c>
      <c r="B4" s="428"/>
      <c r="C4" s="428"/>
      <c r="D4" s="428"/>
      <c r="E4" s="428"/>
      <c r="F4" s="428"/>
      <c r="G4" s="428"/>
      <c r="H4" s="428"/>
      <c r="I4" s="428"/>
      <c r="J4" s="428"/>
      <c r="K4" s="428"/>
      <c r="L4" s="428"/>
    </row>
    <row r="5" spans="1:253" ht="15.75" customHeight="1">
      <c r="A5" s="426" t="s">
        <v>277</v>
      </c>
      <c r="B5" s="426"/>
      <c r="C5" s="426"/>
      <c r="D5" s="426"/>
      <c r="E5" s="426"/>
      <c r="F5" s="426"/>
      <c r="G5" s="426"/>
      <c r="H5" s="426"/>
      <c r="I5" s="426"/>
      <c r="J5" s="426"/>
      <c r="K5" s="426"/>
      <c r="L5" s="426"/>
    </row>
    <row r="6" spans="1:253" ht="15.75" customHeight="1">
      <c r="A6" s="426" t="s">
        <v>264</v>
      </c>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426"/>
      <c r="DG6" s="426"/>
      <c r="DH6" s="426"/>
      <c r="DI6" s="426"/>
      <c r="DJ6" s="426"/>
      <c r="DK6" s="426"/>
      <c r="DL6" s="426"/>
      <c r="DM6" s="426"/>
      <c r="DN6" s="426"/>
      <c r="DO6" s="426"/>
      <c r="DP6" s="426"/>
      <c r="DQ6" s="426"/>
      <c r="DR6" s="426"/>
      <c r="DS6" s="426"/>
      <c r="DT6" s="426"/>
      <c r="DU6" s="426"/>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6"/>
      <c r="FA6" s="426"/>
      <c r="FB6" s="426"/>
      <c r="FC6" s="426"/>
      <c r="FD6" s="426"/>
      <c r="FE6" s="426"/>
      <c r="FF6" s="426"/>
      <c r="FG6" s="426"/>
      <c r="FH6" s="426"/>
      <c r="FI6" s="426"/>
      <c r="FJ6" s="426"/>
      <c r="FK6" s="426"/>
      <c r="FL6" s="426"/>
      <c r="FM6" s="426"/>
      <c r="FN6" s="426"/>
      <c r="FO6" s="426"/>
      <c r="FP6" s="426"/>
      <c r="FQ6" s="426"/>
      <c r="FR6" s="426"/>
      <c r="FS6" s="426"/>
      <c r="FT6" s="426"/>
      <c r="FU6" s="426"/>
      <c r="FV6" s="426"/>
      <c r="FW6" s="426"/>
      <c r="FX6" s="426"/>
      <c r="FY6" s="426"/>
      <c r="FZ6" s="426"/>
      <c r="GA6" s="426"/>
      <c r="GB6" s="426"/>
      <c r="GC6" s="426"/>
      <c r="GD6" s="426"/>
      <c r="GE6" s="426"/>
      <c r="GF6" s="426"/>
      <c r="GG6" s="426"/>
      <c r="GH6" s="426"/>
      <c r="GI6" s="426"/>
      <c r="GJ6" s="426"/>
      <c r="GK6" s="426"/>
      <c r="GL6" s="426"/>
      <c r="GM6" s="426"/>
      <c r="GN6" s="426"/>
      <c r="GO6" s="426"/>
      <c r="GP6" s="426"/>
      <c r="GQ6" s="426"/>
      <c r="GR6" s="426"/>
      <c r="GS6" s="426"/>
      <c r="GT6" s="426"/>
      <c r="GU6" s="426"/>
      <c r="GV6" s="426"/>
      <c r="GW6" s="426"/>
      <c r="GX6" s="426"/>
      <c r="GY6" s="426"/>
      <c r="GZ6" s="426"/>
      <c r="HA6" s="426"/>
      <c r="HB6" s="426"/>
      <c r="HC6" s="426"/>
      <c r="HD6" s="426"/>
      <c r="HE6" s="426"/>
      <c r="HF6" s="426"/>
      <c r="HG6" s="426"/>
      <c r="HH6" s="426"/>
      <c r="HI6" s="426"/>
      <c r="HJ6" s="426"/>
      <c r="HK6" s="426"/>
      <c r="HL6" s="426"/>
      <c r="HM6" s="426"/>
      <c r="HN6" s="426"/>
      <c r="HO6" s="426"/>
      <c r="HP6" s="426"/>
      <c r="HQ6" s="426"/>
      <c r="HR6" s="426"/>
      <c r="HS6" s="426"/>
      <c r="HT6" s="426"/>
      <c r="HU6" s="426"/>
      <c r="HV6" s="426"/>
      <c r="HW6" s="426"/>
      <c r="HX6" s="426"/>
      <c r="HY6" s="426"/>
      <c r="HZ6" s="426"/>
      <c r="IA6" s="426"/>
      <c r="IB6" s="426"/>
      <c r="IC6" s="426"/>
      <c r="ID6" s="426"/>
      <c r="IE6" s="426"/>
      <c r="IF6" s="426"/>
      <c r="IG6" s="426"/>
      <c r="IH6" s="426"/>
      <c r="II6" s="426"/>
      <c r="IJ6" s="426"/>
      <c r="IK6" s="426"/>
      <c r="IL6" s="426"/>
      <c r="IM6" s="426"/>
      <c r="IN6" s="426"/>
      <c r="IO6" s="426"/>
      <c r="IP6" s="426"/>
      <c r="IQ6" s="426"/>
      <c r="IR6" s="426"/>
      <c r="IS6" s="426"/>
    </row>
    <row r="7" spans="1:253" ht="15.75" customHeight="1">
      <c r="A7" s="426" t="s">
        <v>655</v>
      </c>
      <c r="B7" s="426"/>
      <c r="C7" s="426"/>
      <c r="D7" s="426"/>
      <c r="E7" s="426"/>
      <c r="F7" s="426"/>
      <c r="G7" s="426"/>
      <c r="H7" s="426"/>
      <c r="I7" s="426"/>
      <c r="J7" s="426"/>
      <c r="K7" s="426"/>
      <c r="L7" s="426"/>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0"/>
      <c r="DQ7" s="290"/>
      <c r="DR7" s="290"/>
      <c r="DS7" s="290"/>
      <c r="DT7" s="290"/>
      <c r="DU7" s="290"/>
      <c r="DV7" s="290"/>
      <c r="DW7" s="290"/>
      <c r="DX7" s="290"/>
      <c r="DY7" s="290"/>
      <c r="DZ7" s="290"/>
      <c r="EA7" s="290"/>
      <c r="EB7" s="290"/>
      <c r="EC7" s="290"/>
      <c r="ED7" s="290"/>
      <c r="EE7" s="290"/>
      <c r="EF7" s="290"/>
      <c r="EG7" s="290"/>
      <c r="EH7" s="290"/>
      <c r="EI7" s="290"/>
      <c r="EJ7" s="290"/>
      <c r="EK7" s="290"/>
      <c r="EL7" s="290"/>
      <c r="EM7" s="290"/>
      <c r="EN7" s="290"/>
      <c r="EO7" s="290"/>
      <c r="EP7" s="290"/>
      <c r="EQ7" s="290"/>
      <c r="ER7" s="290"/>
      <c r="ES7" s="290"/>
      <c r="ET7" s="290"/>
      <c r="EU7" s="290"/>
      <c r="EV7" s="290"/>
      <c r="EW7" s="290"/>
      <c r="EX7" s="290"/>
      <c r="EY7" s="290"/>
      <c r="EZ7" s="290"/>
      <c r="FA7" s="290"/>
      <c r="FB7" s="290"/>
      <c r="FC7" s="290"/>
      <c r="FD7" s="290"/>
      <c r="FE7" s="290"/>
      <c r="FF7" s="290"/>
      <c r="FG7" s="290"/>
      <c r="FH7" s="290"/>
      <c r="FI7" s="290"/>
      <c r="FJ7" s="290"/>
      <c r="FK7" s="290"/>
      <c r="FL7" s="290"/>
      <c r="FM7" s="290"/>
      <c r="FN7" s="290"/>
      <c r="FO7" s="290"/>
      <c r="FP7" s="290"/>
      <c r="FQ7" s="290"/>
      <c r="FR7" s="290"/>
      <c r="FS7" s="290"/>
      <c r="FT7" s="290"/>
      <c r="FU7" s="290"/>
      <c r="FV7" s="290"/>
      <c r="FW7" s="290"/>
      <c r="FX7" s="290"/>
      <c r="FY7" s="290"/>
      <c r="FZ7" s="290"/>
      <c r="GA7" s="290"/>
      <c r="GB7" s="290"/>
      <c r="GC7" s="290"/>
      <c r="GD7" s="290"/>
      <c r="GE7" s="290"/>
      <c r="GF7" s="290"/>
      <c r="GG7" s="290"/>
      <c r="GH7" s="290"/>
      <c r="GI7" s="290"/>
      <c r="GJ7" s="290"/>
      <c r="GK7" s="290"/>
      <c r="GL7" s="290"/>
      <c r="GM7" s="290"/>
      <c r="GN7" s="290"/>
      <c r="GO7" s="290"/>
      <c r="GP7" s="290"/>
      <c r="GQ7" s="290"/>
      <c r="GR7" s="290"/>
      <c r="GS7" s="290"/>
      <c r="GT7" s="290"/>
      <c r="GU7" s="290"/>
      <c r="GV7" s="290"/>
      <c r="GW7" s="290"/>
      <c r="GX7" s="290"/>
      <c r="GY7" s="290"/>
      <c r="GZ7" s="290"/>
      <c r="HA7" s="290"/>
      <c r="HB7" s="290"/>
      <c r="HC7" s="290"/>
      <c r="HD7" s="290"/>
      <c r="HE7" s="290"/>
      <c r="HF7" s="290"/>
      <c r="HG7" s="290"/>
      <c r="HH7" s="290"/>
      <c r="HI7" s="290"/>
      <c r="HJ7" s="290"/>
      <c r="HK7" s="290"/>
      <c r="HL7" s="290"/>
      <c r="HM7" s="290"/>
      <c r="HN7" s="290"/>
      <c r="HO7" s="290"/>
      <c r="HP7" s="290"/>
      <c r="HQ7" s="290"/>
      <c r="HR7" s="290"/>
      <c r="HS7" s="290"/>
      <c r="HT7" s="290"/>
      <c r="HU7" s="290"/>
      <c r="HV7" s="290"/>
      <c r="HW7" s="290"/>
      <c r="HX7" s="290"/>
      <c r="HY7" s="290"/>
      <c r="HZ7" s="290"/>
      <c r="IA7" s="290"/>
      <c r="IB7" s="290"/>
      <c r="IC7" s="290"/>
      <c r="ID7" s="290"/>
      <c r="IE7" s="290"/>
      <c r="IF7" s="290"/>
      <c r="IG7" s="290"/>
      <c r="IH7" s="290"/>
      <c r="II7" s="290"/>
      <c r="IJ7" s="290"/>
      <c r="IK7" s="290"/>
      <c r="IL7" s="290"/>
      <c r="IM7" s="290"/>
      <c r="IN7" s="290"/>
      <c r="IO7" s="290"/>
      <c r="IP7" s="290"/>
      <c r="IQ7" s="290"/>
      <c r="IR7" s="290"/>
      <c r="IS7" s="290"/>
    </row>
    <row r="8" spans="1:253" ht="16.5" customHeight="1">
      <c r="A8" s="432" t="s">
        <v>679</v>
      </c>
      <c r="B8" s="432"/>
      <c r="C8" s="433">
        <v>2017</v>
      </c>
      <c r="D8" s="433"/>
      <c r="E8" s="433"/>
      <c r="F8" s="433">
        <v>2008</v>
      </c>
      <c r="G8" s="433"/>
      <c r="H8" s="433"/>
      <c r="I8" s="433"/>
      <c r="J8" s="433"/>
      <c r="K8" s="449" t="s">
        <v>297</v>
      </c>
      <c r="L8" s="449"/>
    </row>
    <row r="9" spans="1:253" ht="54.6" customHeight="1">
      <c r="A9" s="441" t="s">
        <v>444</v>
      </c>
      <c r="B9" s="435" t="s">
        <v>210</v>
      </c>
      <c r="C9" s="297" t="s">
        <v>256</v>
      </c>
      <c r="D9" s="297" t="s">
        <v>257</v>
      </c>
      <c r="E9" s="297" t="s">
        <v>269</v>
      </c>
      <c r="F9" s="297" t="s">
        <v>270</v>
      </c>
      <c r="G9" s="297" t="s">
        <v>1221</v>
      </c>
      <c r="H9" s="297" t="s">
        <v>105</v>
      </c>
      <c r="I9" s="297" t="s">
        <v>106</v>
      </c>
      <c r="J9" s="297" t="s">
        <v>271</v>
      </c>
      <c r="K9" s="442" t="s">
        <v>215</v>
      </c>
      <c r="L9" s="442"/>
    </row>
    <row r="10" spans="1:253" ht="48" customHeight="1">
      <c r="A10" s="445"/>
      <c r="B10" s="437"/>
      <c r="C10" s="90" t="s">
        <v>207</v>
      </c>
      <c r="D10" s="294" t="s">
        <v>272</v>
      </c>
      <c r="E10" s="294" t="s">
        <v>273</v>
      </c>
      <c r="F10" s="294" t="s">
        <v>274</v>
      </c>
      <c r="G10" s="294" t="s">
        <v>191</v>
      </c>
      <c r="H10" s="294" t="s">
        <v>107</v>
      </c>
      <c r="I10" s="294" t="s">
        <v>421</v>
      </c>
      <c r="J10" s="294" t="s">
        <v>275</v>
      </c>
      <c r="K10" s="443"/>
      <c r="L10" s="443"/>
    </row>
    <row r="11" spans="1:253" customFormat="1" ht="83.25" customHeight="1" thickBot="1">
      <c r="A11" s="54">
        <v>45</v>
      </c>
      <c r="B11" s="58" t="s">
        <v>533</v>
      </c>
      <c r="C11" s="201">
        <f>SUM(D11:J11)</f>
        <v>133622</v>
      </c>
      <c r="D11" s="60">
        <v>18809</v>
      </c>
      <c r="E11" s="60">
        <v>13987</v>
      </c>
      <c r="F11" s="60">
        <v>26316</v>
      </c>
      <c r="G11" s="60">
        <v>9727</v>
      </c>
      <c r="H11" s="60">
        <v>23654</v>
      </c>
      <c r="I11" s="60">
        <v>36750</v>
      </c>
      <c r="J11" s="60">
        <v>4379</v>
      </c>
      <c r="K11" s="447" t="s">
        <v>538</v>
      </c>
      <c r="L11" s="447"/>
    </row>
    <row r="12" spans="1:253" customFormat="1" ht="83.25" customHeight="1" thickBot="1">
      <c r="A12" s="56">
        <v>46</v>
      </c>
      <c r="B12" s="59" t="s">
        <v>534</v>
      </c>
      <c r="C12" s="199">
        <f>SUM(D12:J12)</f>
        <v>224132</v>
      </c>
      <c r="D12" s="61">
        <v>63710</v>
      </c>
      <c r="E12" s="61">
        <v>18470</v>
      </c>
      <c r="F12" s="61">
        <v>22177</v>
      </c>
      <c r="G12" s="61">
        <v>11183</v>
      </c>
      <c r="H12" s="61">
        <v>34388</v>
      </c>
      <c r="I12" s="61">
        <v>56670</v>
      </c>
      <c r="J12" s="61">
        <v>17534</v>
      </c>
      <c r="K12" s="425" t="s">
        <v>537</v>
      </c>
      <c r="L12" s="425"/>
    </row>
    <row r="13" spans="1:253" customFormat="1" ht="83.25" customHeight="1">
      <c r="A13" s="55">
        <v>47</v>
      </c>
      <c r="B13" s="67" t="s">
        <v>535</v>
      </c>
      <c r="C13" s="200">
        <f>SUM(D13:J13)</f>
        <v>1455839</v>
      </c>
      <c r="D13" s="68">
        <v>208336</v>
      </c>
      <c r="E13" s="68">
        <v>223380</v>
      </c>
      <c r="F13" s="68">
        <v>258978</v>
      </c>
      <c r="G13" s="68">
        <v>73161</v>
      </c>
      <c r="H13" s="68">
        <v>250959</v>
      </c>
      <c r="I13" s="68">
        <v>166548</v>
      </c>
      <c r="J13" s="68">
        <v>274477</v>
      </c>
      <c r="K13" s="429" t="s">
        <v>536</v>
      </c>
      <c r="L13" s="429"/>
    </row>
    <row r="14" spans="1:253" customFormat="1" ht="57" customHeight="1">
      <c r="A14" s="431" t="s">
        <v>207</v>
      </c>
      <c r="B14" s="431"/>
      <c r="C14" s="296">
        <f t="shared" ref="C14:J14" si="0">SUM(C11:C13)</f>
        <v>1813593</v>
      </c>
      <c r="D14" s="296">
        <f t="shared" si="0"/>
        <v>290855</v>
      </c>
      <c r="E14" s="296">
        <f t="shared" si="0"/>
        <v>255837</v>
      </c>
      <c r="F14" s="296">
        <f t="shared" si="0"/>
        <v>307471</v>
      </c>
      <c r="G14" s="296">
        <f t="shared" si="0"/>
        <v>94071</v>
      </c>
      <c r="H14" s="296">
        <f t="shared" si="0"/>
        <v>309001</v>
      </c>
      <c r="I14" s="296">
        <f t="shared" si="0"/>
        <v>259968</v>
      </c>
      <c r="J14" s="296">
        <f t="shared" si="0"/>
        <v>296390</v>
      </c>
      <c r="K14" s="578" t="s">
        <v>204</v>
      </c>
      <c r="L14" s="578"/>
    </row>
  </sheetData>
  <mergeCells count="39">
    <mergeCell ref="A14:B14"/>
    <mergeCell ref="K14:L14"/>
    <mergeCell ref="A9:A10"/>
    <mergeCell ref="B9:B10"/>
    <mergeCell ref="K9:L10"/>
    <mergeCell ref="K11:L11"/>
    <mergeCell ref="K12:L12"/>
    <mergeCell ref="K13:L13"/>
    <mergeCell ref="HR6:IC6"/>
    <mergeCell ref="ID6:IO6"/>
    <mergeCell ref="IP6:IS6"/>
    <mergeCell ref="A7:L7"/>
    <mergeCell ref="A8:B8"/>
    <mergeCell ref="C8:J8"/>
    <mergeCell ref="K8:L8"/>
    <mergeCell ref="EX6:FI6"/>
    <mergeCell ref="FJ6:FU6"/>
    <mergeCell ref="FV6:GG6"/>
    <mergeCell ref="GH6:GS6"/>
    <mergeCell ref="GT6:HE6"/>
    <mergeCell ref="HF6:HQ6"/>
    <mergeCell ref="CD6:CO6"/>
    <mergeCell ref="CP6:DA6"/>
    <mergeCell ref="DB6:DM6"/>
    <mergeCell ref="DN6:DY6"/>
    <mergeCell ref="DZ6:EK6"/>
    <mergeCell ref="EL6:EW6"/>
    <mergeCell ref="M6:U6"/>
    <mergeCell ref="V6:AG6"/>
    <mergeCell ref="AH6:AS6"/>
    <mergeCell ref="AT6:BE6"/>
    <mergeCell ref="BF6:BQ6"/>
    <mergeCell ref="BR6:CC6"/>
    <mergeCell ref="A6:L6"/>
    <mergeCell ref="A1:L1"/>
    <mergeCell ref="A2:L2"/>
    <mergeCell ref="A3:L3"/>
    <mergeCell ref="A4:L4"/>
    <mergeCell ref="A5:L5"/>
  </mergeCells>
  <printOptions horizontalCentered="1" verticalCentered="1"/>
  <pageMargins left="0" right="0" top="0" bottom="0" header="0.3" footer="0.3"/>
  <pageSetup paperSize="9" scale="9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9"/>
  <sheetViews>
    <sheetView tabSelected="1" view="pageBreakPreview" zoomScale="110" zoomScaleSheetLayoutView="110" workbookViewId="0"/>
  </sheetViews>
  <sheetFormatPr defaultColWidth="9.125" defaultRowHeight="14.25"/>
  <cols>
    <col min="1" max="1" width="5.75" style="14" customWidth="1"/>
    <col min="2" max="2" width="35.75" style="7" customWidth="1"/>
    <col min="3" max="3" width="8.625" style="7" customWidth="1"/>
    <col min="4" max="10" width="8.75" style="7" customWidth="1"/>
    <col min="11" max="11" width="35.75" style="7" customWidth="1"/>
    <col min="12" max="12" width="5.75" style="7" customWidth="1"/>
    <col min="13" max="16384" width="9.125" style="7"/>
  </cols>
  <sheetData>
    <row r="1" spans="1:12" s="3" customFormat="1" ht="15" customHeight="1">
      <c r="A1" s="427"/>
      <c r="B1" s="427"/>
      <c r="C1" s="427"/>
      <c r="D1" s="427"/>
      <c r="E1" s="427"/>
      <c r="F1" s="427"/>
      <c r="G1" s="427"/>
      <c r="H1" s="427"/>
      <c r="I1" s="427"/>
      <c r="J1" s="427"/>
      <c r="K1" s="427"/>
      <c r="L1" s="427"/>
    </row>
    <row r="2" spans="1:12" ht="18" customHeight="1">
      <c r="A2" s="428" t="s">
        <v>276</v>
      </c>
      <c r="B2" s="428"/>
      <c r="C2" s="428"/>
      <c r="D2" s="428"/>
      <c r="E2" s="428"/>
      <c r="F2" s="428"/>
      <c r="G2" s="428"/>
      <c r="H2" s="428"/>
      <c r="I2" s="428"/>
      <c r="J2" s="428"/>
      <c r="K2" s="428"/>
      <c r="L2" s="428"/>
    </row>
    <row r="3" spans="1:12" ht="15.75" customHeight="1">
      <c r="A3" s="428" t="s">
        <v>103</v>
      </c>
      <c r="B3" s="428"/>
      <c r="C3" s="428"/>
      <c r="D3" s="428"/>
      <c r="E3" s="428"/>
      <c r="F3" s="428"/>
      <c r="G3" s="428"/>
      <c r="H3" s="428"/>
      <c r="I3" s="428"/>
      <c r="J3" s="428"/>
      <c r="K3" s="428"/>
      <c r="L3" s="428"/>
    </row>
    <row r="4" spans="1:12" ht="15.75" customHeight="1">
      <c r="A4" s="428" t="s">
        <v>656</v>
      </c>
      <c r="B4" s="428"/>
      <c r="C4" s="428"/>
      <c r="D4" s="428"/>
      <c r="E4" s="428"/>
      <c r="F4" s="428"/>
      <c r="G4" s="428"/>
      <c r="H4" s="428"/>
      <c r="I4" s="428"/>
      <c r="J4" s="428"/>
      <c r="K4" s="428"/>
      <c r="L4" s="428"/>
    </row>
    <row r="5" spans="1:12" ht="15.75" customHeight="1">
      <c r="A5" s="426" t="s">
        <v>277</v>
      </c>
      <c r="B5" s="426"/>
      <c r="C5" s="426"/>
      <c r="D5" s="426"/>
      <c r="E5" s="426"/>
      <c r="F5" s="426"/>
      <c r="G5" s="426"/>
      <c r="H5" s="426"/>
      <c r="I5" s="426"/>
      <c r="J5" s="426"/>
      <c r="K5" s="426"/>
      <c r="L5" s="426"/>
    </row>
    <row r="6" spans="1:12" ht="16.5" customHeight="1">
      <c r="A6" s="426" t="s">
        <v>265</v>
      </c>
      <c r="B6" s="426"/>
      <c r="C6" s="426"/>
      <c r="D6" s="426"/>
      <c r="E6" s="426"/>
      <c r="F6" s="426"/>
      <c r="G6" s="426"/>
      <c r="H6" s="426"/>
      <c r="I6" s="426"/>
      <c r="J6" s="426"/>
      <c r="K6" s="426"/>
      <c r="L6" s="426"/>
    </row>
    <row r="7" spans="1:12" ht="16.5" customHeight="1">
      <c r="A7" s="426" t="s">
        <v>657</v>
      </c>
      <c r="B7" s="426"/>
      <c r="C7" s="426"/>
      <c r="D7" s="426"/>
      <c r="E7" s="426"/>
      <c r="F7" s="426"/>
      <c r="G7" s="426"/>
      <c r="H7" s="426"/>
      <c r="I7" s="426"/>
      <c r="J7" s="426"/>
      <c r="K7" s="426"/>
      <c r="L7" s="426"/>
    </row>
    <row r="8" spans="1:12" ht="19.149999999999999" customHeight="1">
      <c r="A8" s="432" t="s">
        <v>680</v>
      </c>
      <c r="B8" s="432"/>
      <c r="D8" s="64"/>
      <c r="E8" s="64"/>
      <c r="F8" s="433">
        <v>2017</v>
      </c>
      <c r="G8" s="433"/>
      <c r="H8" s="64"/>
      <c r="I8" s="64"/>
      <c r="J8" s="64"/>
      <c r="K8" s="434" t="s">
        <v>298</v>
      </c>
      <c r="L8" s="434"/>
    </row>
    <row r="9" spans="1:12" ht="45" customHeight="1">
      <c r="A9" s="441" t="s">
        <v>444</v>
      </c>
      <c r="B9" s="438" t="s">
        <v>210</v>
      </c>
      <c r="C9" s="297" t="s">
        <v>256</v>
      </c>
      <c r="D9" s="297" t="s">
        <v>257</v>
      </c>
      <c r="E9" s="297" t="s">
        <v>269</v>
      </c>
      <c r="F9" s="297" t="s">
        <v>270</v>
      </c>
      <c r="G9" s="297" t="s">
        <v>1222</v>
      </c>
      <c r="H9" s="297" t="s">
        <v>105</v>
      </c>
      <c r="I9" s="297" t="s">
        <v>106</v>
      </c>
      <c r="J9" s="297" t="s">
        <v>271</v>
      </c>
      <c r="K9" s="488" t="s">
        <v>215</v>
      </c>
      <c r="L9" s="489"/>
    </row>
    <row r="10" spans="1:12" customFormat="1" ht="45">
      <c r="A10" s="445"/>
      <c r="B10" s="440"/>
      <c r="C10" s="90" t="s">
        <v>207</v>
      </c>
      <c r="D10" s="294" t="s">
        <v>272</v>
      </c>
      <c r="E10" s="294" t="s">
        <v>273</v>
      </c>
      <c r="F10" s="294" t="s">
        <v>274</v>
      </c>
      <c r="G10" s="294" t="s">
        <v>191</v>
      </c>
      <c r="H10" s="294" t="s">
        <v>107</v>
      </c>
      <c r="I10" s="294" t="s">
        <v>421</v>
      </c>
      <c r="J10" s="294" t="s">
        <v>275</v>
      </c>
      <c r="K10" s="490"/>
      <c r="L10" s="491"/>
    </row>
    <row r="11" spans="1:12" customFormat="1" ht="19.5">
      <c r="A11" s="214">
        <v>4511</v>
      </c>
      <c r="B11" s="210" t="s">
        <v>559</v>
      </c>
      <c r="C11" s="219">
        <f>SUM(D11:J11)</f>
        <v>74464</v>
      </c>
      <c r="D11" s="220">
        <v>13439</v>
      </c>
      <c r="E11" s="220">
        <v>9682</v>
      </c>
      <c r="F11" s="220">
        <v>14037</v>
      </c>
      <c r="G11" s="220">
        <v>6166</v>
      </c>
      <c r="H11" s="220">
        <v>12819</v>
      </c>
      <c r="I11" s="220">
        <v>18321</v>
      </c>
      <c r="J11" s="220">
        <v>0</v>
      </c>
      <c r="K11" s="472" t="s">
        <v>558</v>
      </c>
      <c r="L11" s="472"/>
    </row>
    <row r="12" spans="1:12" customFormat="1" ht="19.5">
      <c r="A12" s="212">
        <v>4512</v>
      </c>
      <c r="B12" s="96" t="s">
        <v>560</v>
      </c>
      <c r="C12" s="221">
        <f t="shared" ref="C12:C66" si="0">SUM(D12:J12)</f>
        <v>15105</v>
      </c>
      <c r="D12" s="222">
        <v>3137</v>
      </c>
      <c r="E12" s="222">
        <v>588</v>
      </c>
      <c r="F12" s="222">
        <v>2914</v>
      </c>
      <c r="G12" s="222">
        <v>1168</v>
      </c>
      <c r="H12" s="222">
        <v>1432</v>
      </c>
      <c r="I12" s="222">
        <v>2533</v>
      </c>
      <c r="J12" s="222">
        <v>3333</v>
      </c>
      <c r="K12" s="463" t="s">
        <v>561</v>
      </c>
      <c r="L12" s="463"/>
    </row>
    <row r="13" spans="1:12" customFormat="1" ht="19.5">
      <c r="A13" s="211">
        <v>4519</v>
      </c>
      <c r="B13" s="62" t="s">
        <v>920</v>
      </c>
      <c r="C13" s="223">
        <f t="shared" si="0"/>
        <v>35</v>
      </c>
      <c r="D13" s="224">
        <v>0</v>
      </c>
      <c r="E13" s="224">
        <v>6</v>
      </c>
      <c r="F13" s="224">
        <v>2</v>
      </c>
      <c r="G13" s="224">
        <v>11</v>
      </c>
      <c r="H13" s="224">
        <v>12</v>
      </c>
      <c r="I13" s="224">
        <v>4</v>
      </c>
      <c r="J13" s="224">
        <v>0</v>
      </c>
      <c r="K13" s="462" t="s">
        <v>921</v>
      </c>
      <c r="L13" s="462"/>
    </row>
    <row r="14" spans="1:12" customFormat="1" ht="23.25" customHeight="1">
      <c r="A14" s="212">
        <v>4531</v>
      </c>
      <c r="B14" s="96" t="s">
        <v>562</v>
      </c>
      <c r="C14" s="221">
        <f t="shared" si="0"/>
        <v>34064</v>
      </c>
      <c r="D14" s="222">
        <v>2168</v>
      </c>
      <c r="E14" s="222">
        <v>3219</v>
      </c>
      <c r="F14" s="222">
        <v>8702</v>
      </c>
      <c r="G14" s="222">
        <v>1632</v>
      </c>
      <c r="H14" s="222">
        <v>5947</v>
      </c>
      <c r="I14" s="222">
        <v>11395</v>
      </c>
      <c r="J14" s="222">
        <v>1001</v>
      </c>
      <c r="K14" s="463" t="s">
        <v>608</v>
      </c>
      <c r="L14" s="463"/>
    </row>
    <row r="15" spans="1:12" customFormat="1" ht="19.5">
      <c r="A15" s="211">
        <v>4532</v>
      </c>
      <c r="B15" s="62" t="s">
        <v>563</v>
      </c>
      <c r="C15" s="223">
        <f t="shared" si="0"/>
        <v>978</v>
      </c>
      <c r="D15" s="224">
        <v>0</v>
      </c>
      <c r="E15" s="224">
        <v>19</v>
      </c>
      <c r="F15" s="224">
        <v>223</v>
      </c>
      <c r="G15" s="224">
        <v>6</v>
      </c>
      <c r="H15" s="224">
        <v>575</v>
      </c>
      <c r="I15" s="224">
        <v>155</v>
      </c>
      <c r="J15" s="224">
        <v>0</v>
      </c>
      <c r="K15" s="462" t="s">
        <v>607</v>
      </c>
      <c r="L15" s="462"/>
    </row>
    <row r="16" spans="1:12" customFormat="1" ht="23.25" customHeight="1">
      <c r="A16" s="212">
        <v>4539</v>
      </c>
      <c r="B16" s="96" t="s">
        <v>564</v>
      </c>
      <c r="C16" s="221">
        <f t="shared" si="0"/>
        <v>68</v>
      </c>
      <c r="D16" s="222">
        <v>32</v>
      </c>
      <c r="E16" s="222">
        <v>6</v>
      </c>
      <c r="F16" s="222">
        <v>14</v>
      </c>
      <c r="G16" s="222">
        <v>4</v>
      </c>
      <c r="H16" s="222">
        <v>12</v>
      </c>
      <c r="I16" s="222">
        <v>0</v>
      </c>
      <c r="J16" s="222">
        <v>0</v>
      </c>
      <c r="K16" s="463" t="s">
        <v>606</v>
      </c>
      <c r="L16" s="463"/>
    </row>
    <row r="17" spans="1:12" customFormat="1">
      <c r="A17" s="211">
        <v>4610</v>
      </c>
      <c r="B17" s="62" t="s">
        <v>539</v>
      </c>
      <c r="C17" s="223">
        <f t="shared" si="0"/>
        <v>37060</v>
      </c>
      <c r="D17" s="224">
        <v>26476</v>
      </c>
      <c r="E17" s="224">
        <v>1551</v>
      </c>
      <c r="F17" s="224">
        <v>122</v>
      </c>
      <c r="G17" s="224">
        <v>148</v>
      </c>
      <c r="H17" s="224">
        <v>3780</v>
      </c>
      <c r="I17" s="224">
        <v>1596</v>
      </c>
      <c r="J17" s="224">
        <v>3387</v>
      </c>
      <c r="K17" s="462" t="s">
        <v>548</v>
      </c>
      <c r="L17" s="462"/>
    </row>
    <row r="18" spans="1:12" customFormat="1" ht="23.25" customHeight="1">
      <c r="A18" s="212">
        <v>4620</v>
      </c>
      <c r="B18" s="96" t="s">
        <v>565</v>
      </c>
      <c r="C18" s="221">
        <f t="shared" si="0"/>
        <v>13146</v>
      </c>
      <c r="D18" s="222">
        <v>130</v>
      </c>
      <c r="E18" s="222">
        <v>649</v>
      </c>
      <c r="F18" s="222">
        <v>1818</v>
      </c>
      <c r="G18" s="222">
        <v>661</v>
      </c>
      <c r="H18" s="222">
        <v>2470</v>
      </c>
      <c r="I18" s="222">
        <v>5168</v>
      </c>
      <c r="J18" s="222">
        <v>2250</v>
      </c>
      <c r="K18" s="463" t="s">
        <v>605</v>
      </c>
      <c r="L18" s="463"/>
    </row>
    <row r="19" spans="1:12" customFormat="1">
      <c r="A19" s="211">
        <v>4631</v>
      </c>
      <c r="B19" s="62" t="s">
        <v>540</v>
      </c>
      <c r="C19" s="223">
        <f t="shared" si="0"/>
        <v>2942</v>
      </c>
      <c r="D19" s="224">
        <v>746</v>
      </c>
      <c r="E19" s="224">
        <v>195</v>
      </c>
      <c r="F19" s="224">
        <v>478</v>
      </c>
      <c r="G19" s="224">
        <v>248</v>
      </c>
      <c r="H19" s="224">
        <v>375</v>
      </c>
      <c r="I19" s="224">
        <v>817</v>
      </c>
      <c r="J19" s="224">
        <v>83</v>
      </c>
      <c r="K19" s="462" t="s">
        <v>549</v>
      </c>
      <c r="L19" s="462"/>
    </row>
    <row r="20" spans="1:12" customFormat="1" ht="23.25" customHeight="1">
      <c r="A20" s="212">
        <v>4632</v>
      </c>
      <c r="B20" s="96" t="s">
        <v>609</v>
      </c>
      <c r="C20" s="221">
        <f t="shared" si="0"/>
        <v>48624</v>
      </c>
      <c r="D20" s="222">
        <v>3150</v>
      </c>
      <c r="E20" s="222">
        <v>3719</v>
      </c>
      <c r="F20" s="222">
        <v>7896</v>
      </c>
      <c r="G20" s="222">
        <v>4229</v>
      </c>
      <c r="H20" s="222">
        <v>7263</v>
      </c>
      <c r="I20" s="222">
        <v>15479</v>
      </c>
      <c r="J20" s="222">
        <v>6888</v>
      </c>
      <c r="K20" s="463" t="s">
        <v>604</v>
      </c>
      <c r="L20" s="463"/>
    </row>
    <row r="21" spans="1:12" customFormat="1" ht="29.25">
      <c r="A21" s="211">
        <v>4641</v>
      </c>
      <c r="B21" s="62" t="s">
        <v>610</v>
      </c>
      <c r="C21" s="223">
        <f t="shared" si="0"/>
        <v>3502</v>
      </c>
      <c r="D21" s="224">
        <v>0</v>
      </c>
      <c r="E21" s="224">
        <v>740</v>
      </c>
      <c r="F21" s="224">
        <v>306</v>
      </c>
      <c r="G21" s="224">
        <v>707</v>
      </c>
      <c r="H21" s="224">
        <v>1482</v>
      </c>
      <c r="I21" s="224">
        <v>167</v>
      </c>
      <c r="J21" s="224">
        <v>100</v>
      </c>
      <c r="K21" s="462" t="s">
        <v>603</v>
      </c>
      <c r="L21" s="462"/>
    </row>
    <row r="22" spans="1:12" customFormat="1" ht="23.25" customHeight="1">
      <c r="A22" s="212">
        <v>4647</v>
      </c>
      <c r="B22" s="96" t="s">
        <v>611</v>
      </c>
      <c r="C22" s="221">
        <f t="shared" si="0"/>
        <v>7538</v>
      </c>
      <c r="D22" s="222">
        <v>1324</v>
      </c>
      <c r="E22" s="222">
        <v>1502</v>
      </c>
      <c r="F22" s="222">
        <v>482</v>
      </c>
      <c r="G22" s="222">
        <v>432</v>
      </c>
      <c r="H22" s="222">
        <v>1938</v>
      </c>
      <c r="I22" s="222">
        <v>1348</v>
      </c>
      <c r="J22" s="222">
        <v>512</v>
      </c>
      <c r="K22" s="463" t="s">
        <v>602</v>
      </c>
      <c r="L22" s="463"/>
    </row>
    <row r="23" spans="1:12" customFormat="1" ht="39">
      <c r="A23" s="211">
        <v>4648</v>
      </c>
      <c r="B23" s="62" t="s">
        <v>612</v>
      </c>
      <c r="C23" s="223">
        <f t="shared" si="0"/>
        <v>5627</v>
      </c>
      <c r="D23" s="224">
        <v>895</v>
      </c>
      <c r="E23" s="224">
        <v>796</v>
      </c>
      <c r="F23" s="224">
        <v>138</v>
      </c>
      <c r="G23" s="224">
        <v>83</v>
      </c>
      <c r="H23" s="224">
        <v>1267</v>
      </c>
      <c r="I23" s="224">
        <v>2285</v>
      </c>
      <c r="J23" s="224">
        <v>163</v>
      </c>
      <c r="K23" s="462" t="s">
        <v>601</v>
      </c>
      <c r="L23" s="462"/>
    </row>
    <row r="24" spans="1:12" customFormat="1" ht="29.25">
      <c r="A24" s="212">
        <v>4649</v>
      </c>
      <c r="B24" s="96" t="s">
        <v>1220</v>
      </c>
      <c r="C24" s="221">
        <f t="shared" si="0"/>
        <v>10</v>
      </c>
      <c r="D24" s="222">
        <v>0</v>
      </c>
      <c r="E24" s="222">
        <v>1</v>
      </c>
      <c r="F24" s="222">
        <v>0</v>
      </c>
      <c r="G24" s="222">
        <v>1</v>
      </c>
      <c r="H24" s="222">
        <v>1</v>
      </c>
      <c r="I24" s="222">
        <v>7</v>
      </c>
      <c r="J24" s="222">
        <v>0</v>
      </c>
      <c r="K24" s="463" t="s">
        <v>922</v>
      </c>
      <c r="L24" s="463"/>
    </row>
    <row r="25" spans="1:12" customFormat="1" ht="19.5">
      <c r="A25" s="211">
        <v>4651</v>
      </c>
      <c r="B25" s="62" t="s">
        <v>613</v>
      </c>
      <c r="C25" s="223">
        <f t="shared" si="0"/>
        <v>606</v>
      </c>
      <c r="D25" s="224">
        <v>0</v>
      </c>
      <c r="E25" s="224">
        <v>58</v>
      </c>
      <c r="F25" s="224">
        <v>174</v>
      </c>
      <c r="G25" s="224">
        <v>11</v>
      </c>
      <c r="H25" s="224">
        <v>154</v>
      </c>
      <c r="I25" s="224">
        <v>203</v>
      </c>
      <c r="J25" s="224">
        <v>6</v>
      </c>
      <c r="K25" s="462" t="s">
        <v>600</v>
      </c>
      <c r="L25" s="462"/>
    </row>
    <row r="26" spans="1:12" customFormat="1" ht="23.25" customHeight="1">
      <c r="A26" s="212">
        <v>4652</v>
      </c>
      <c r="B26" s="96" t="s">
        <v>614</v>
      </c>
      <c r="C26" s="221">
        <f t="shared" si="0"/>
        <v>3319</v>
      </c>
      <c r="D26" s="222">
        <v>51</v>
      </c>
      <c r="E26" s="222">
        <v>50</v>
      </c>
      <c r="F26" s="222">
        <v>1</v>
      </c>
      <c r="G26" s="222">
        <v>1113</v>
      </c>
      <c r="H26" s="222">
        <v>1839</v>
      </c>
      <c r="I26" s="222">
        <v>265</v>
      </c>
      <c r="J26" s="222">
        <v>0</v>
      </c>
      <c r="K26" s="463" t="s">
        <v>599</v>
      </c>
      <c r="L26" s="463"/>
    </row>
    <row r="27" spans="1:12" customFormat="1">
      <c r="A27" s="211">
        <v>4653</v>
      </c>
      <c r="B27" s="62" t="s">
        <v>615</v>
      </c>
      <c r="C27" s="223">
        <f t="shared" si="0"/>
        <v>1679</v>
      </c>
      <c r="D27" s="224">
        <v>114</v>
      </c>
      <c r="E27" s="224">
        <v>284</v>
      </c>
      <c r="F27" s="224">
        <v>40</v>
      </c>
      <c r="G27" s="224">
        <v>280</v>
      </c>
      <c r="H27" s="224">
        <v>828</v>
      </c>
      <c r="I27" s="224">
        <v>133</v>
      </c>
      <c r="J27" s="224">
        <v>0</v>
      </c>
      <c r="K27" s="462" t="s">
        <v>598</v>
      </c>
      <c r="L27" s="462"/>
    </row>
    <row r="28" spans="1:12" customFormat="1" ht="23.25" customHeight="1">
      <c r="A28" s="212">
        <v>4659</v>
      </c>
      <c r="B28" s="96" t="s">
        <v>616</v>
      </c>
      <c r="C28" s="221">
        <f t="shared" si="0"/>
        <v>18802</v>
      </c>
      <c r="D28" s="222">
        <v>2386</v>
      </c>
      <c r="E28" s="222">
        <v>1915</v>
      </c>
      <c r="F28" s="222">
        <v>3157</v>
      </c>
      <c r="G28" s="222">
        <v>690</v>
      </c>
      <c r="H28" s="222">
        <v>2981</v>
      </c>
      <c r="I28" s="222">
        <v>6602</v>
      </c>
      <c r="J28" s="222">
        <v>1071</v>
      </c>
      <c r="K28" s="463" t="s">
        <v>550</v>
      </c>
      <c r="L28" s="463"/>
    </row>
    <row r="29" spans="1:12" customFormat="1" ht="19.5">
      <c r="A29" s="211">
        <v>4661</v>
      </c>
      <c r="B29" s="62" t="s">
        <v>617</v>
      </c>
      <c r="C29" s="223">
        <f t="shared" si="0"/>
        <v>609</v>
      </c>
      <c r="D29" s="224">
        <v>74</v>
      </c>
      <c r="E29" s="224">
        <v>31</v>
      </c>
      <c r="F29" s="224">
        <v>46</v>
      </c>
      <c r="G29" s="224">
        <v>82</v>
      </c>
      <c r="H29" s="224">
        <v>154</v>
      </c>
      <c r="I29" s="224">
        <v>222</v>
      </c>
      <c r="J29" s="224">
        <v>0</v>
      </c>
      <c r="K29" s="462" t="s">
        <v>597</v>
      </c>
      <c r="L29" s="462"/>
    </row>
    <row r="30" spans="1:12" customFormat="1" ht="23.25" customHeight="1">
      <c r="A30" s="213">
        <v>4662</v>
      </c>
      <c r="B30" s="209" t="s">
        <v>541</v>
      </c>
      <c r="C30" s="103">
        <f t="shared" si="0"/>
        <v>2648</v>
      </c>
      <c r="D30" s="225">
        <v>0</v>
      </c>
      <c r="E30" s="225">
        <v>43</v>
      </c>
      <c r="F30" s="225">
        <v>467</v>
      </c>
      <c r="G30" s="225">
        <v>54</v>
      </c>
      <c r="H30" s="225">
        <v>155</v>
      </c>
      <c r="I30" s="225">
        <v>1929</v>
      </c>
      <c r="J30" s="225">
        <v>0</v>
      </c>
      <c r="K30" s="464" t="s">
        <v>551</v>
      </c>
      <c r="L30" s="464"/>
    </row>
    <row r="31" spans="1:12" customFormat="1" ht="19.5">
      <c r="A31" s="211">
        <v>4663</v>
      </c>
      <c r="B31" s="62" t="s">
        <v>618</v>
      </c>
      <c r="C31" s="223">
        <f t="shared" si="0"/>
        <v>53662</v>
      </c>
      <c r="D31" s="224">
        <v>25204</v>
      </c>
      <c r="E31" s="224">
        <v>3873</v>
      </c>
      <c r="F31" s="224">
        <v>3344</v>
      </c>
      <c r="G31" s="224">
        <v>1277</v>
      </c>
      <c r="H31" s="224">
        <v>5875</v>
      </c>
      <c r="I31" s="224">
        <v>12035</v>
      </c>
      <c r="J31" s="224">
        <v>2054</v>
      </c>
      <c r="K31" s="462" t="s">
        <v>596</v>
      </c>
      <c r="L31" s="462"/>
    </row>
    <row r="32" spans="1:12" customFormat="1" ht="23.25" customHeight="1">
      <c r="A32" s="212">
        <v>4690</v>
      </c>
      <c r="B32" s="96" t="s">
        <v>542</v>
      </c>
      <c r="C32" s="221">
        <f t="shared" si="0"/>
        <v>992</v>
      </c>
      <c r="D32" s="222">
        <v>129</v>
      </c>
      <c r="E32" s="222">
        <v>599</v>
      </c>
      <c r="F32" s="222">
        <v>0</v>
      </c>
      <c r="G32" s="222">
        <v>90</v>
      </c>
      <c r="H32" s="222">
        <v>110</v>
      </c>
      <c r="I32" s="222">
        <v>64</v>
      </c>
      <c r="J32" s="222">
        <v>0</v>
      </c>
      <c r="K32" s="463" t="s">
        <v>552</v>
      </c>
      <c r="L32" s="463"/>
    </row>
    <row r="33" spans="1:12" customFormat="1">
      <c r="A33" s="211">
        <v>4691</v>
      </c>
      <c r="B33" s="62" t="s">
        <v>619</v>
      </c>
      <c r="C33" s="223">
        <f t="shared" si="0"/>
        <v>5891</v>
      </c>
      <c r="D33" s="224">
        <v>626</v>
      </c>
      <c r="E33" s="224">
        <v>894</v>
      </c>
      <c r="F33" s="224">
        <v>1957</v>
      </c>
      <c r="G33" s="224">
        <v>279</v>
      </c>
      <c r="H33" s="224">
        <v>790</v>
      </c>
      <c r="I33" s="224">
        <v>1345</v>
      </c>
      <c r="J33" s="224">
        <v>0</v>
      </c>
      <c r="K33" s="462" t="s">
        <v>595</v>
      </c>
      <c r="L33" s="462"/>
    </row>
    <row r="34" spans="1:12" customFormat="1" ht="23.25" customHeight="1">
      <c r="A34" s="212">
        <v>4692</v>
      </c>
      <c r="B34" s="96" t="s">
        <v>620</v>
      </c>
      <c r="C34" s="221">
        <f t="shared" si="0"/>
        <v>4601</v>
      </c>
      <c r="D34" s="222">
        <v>0</v>
      </c>
      <c r="E34" s="222">
        <v>655</v>
      </c>
      <c r="F34" s="222">
        <v>1180</v>
      </c>
      <c r="G34" s="222">
        <v>32</v>
      </c>
      <c r="H34" s="222">
        <v>552</v>
      </c>
      <c r="I34" s="222">
        <v>2182</v>
      </c>
      <c r="J34" s="222">
        <v>0</v>
      </c>
      <c r="K34" s="463" t="s">
        <v>594</v>
      </c>
      <c r="L34" s="463"/>
    </row>
    <row r="35" spans="1:12" customFormat="1">
      <c r="A35" s="211">
        <v>4712</v>
      </c>
      <c r="B35" s="62" t="s">
        <v>543</v>
      </c>
      <c r="C35" s="223">
        <f t="shared" si="0"/>
        <v>131059</v>
      </c>
      <c r="D35" s="224">
        <v>10427</v>
      </c>
      <c r="E35" s="224">
        <v>9964</v>
      </c>
      <c r="F35" s="224">
        <v>9685</v>
      </c>
      <c r="G35" s="224">
        <v>24723</v>
      </c>
      <c r="H35" s="224">
        <v>46659</v>
      </c>
      <c r="I35" s="224">
        <v>6703</v>
      </c>
      <c r="J35" s="224">
        <v>22898</v>
      </c>
      <c r="K35" s="462" t="s">
        <v>553</v>
      </c>
      <c r="L35" s="462"/>
    </row>
    <row r="36" spans="1:12" customFormat="1" ht="23.25" customHeight="1">
      <c r="A36" s="212">
        <v>4714</v>
      </c>
      <c r="B36" s="96" t="s">
        <v>544</v>
      </c>
      <c r="C36" s="221">
        <f t="shared" si="0"/>
        <v>68915</v>
      </c>
      <c r="D36" s="222">
        <v>4143</v>
      </c>
      <c r="E36" s="222">
        <v>4225</v>
      </c>
      <c r="F36" s="222">
        <v>8994</v>
      </c>
      <c r="G36" s="222">
        <v>1000</v>
      </c>
      <c r="H36" s="222">
        <v>22199</v>
      </c>
      <c r="I36" s="222">
        <v>9380</v>
      </c>
      <c r="J36" s="222">
        <v>18974</v>
      </c>
      <c r="K36" s="463" t="s">
        <v>554</v>
      </c>
      <c r="L36" s="463"/>
    </row>
    <row r="37" spans="1:12" customFormat="1">
      <c r="A37" s="211">
        <v>4719</v>
      </c>
      <c r="B37" s="62" t="s">
        <v>645</v>
      </c>
      <c r="C37" s="223">
        <f t="shared" si="0"/>
        <v>43107</v>
      </c>
      <c r="D37" s="224">
        <v>334</v>
      </c>
      <c r="E37" s="224">
        <v>3129</v>
      </c>
      <c r="F37" s="224">
        <v>5911</v>
      </c>
      <c r="G37" s="224">
        <v>581</v>
      </c>
      <c r="H37" s="224">
        <v>6800</v>
      </c>
      <c r="I37" s="224">
        <v>3358</v>
      </c>
      <c r="J37" s="224">
        <v>22994</v>
      </c>
      <c r="K37" s="462" t="s">
        <v>593</v>
      </c>
      <c r="L37" s="462"/>
    </row>
    <row r="38" spans="1:12" customFormat="1" ht="23.25" customHeight="1">
      <c r="A38" s="212">
        <v>4720</v>
      </c>
      <c r="B38" s="96" t="s">
        <v>622</v>
      </c>
      <c r="C38" s="221">
        <f t="shared" si="0"/>
        <v>9923</v>
      </c>
      <c r="D38" s="222">
        <v>731</v>
      </c>
      <c r="E38" s="222">
        <v>668</v>
      </c>
      <c r="F38" s="222">
        <v>938</v>
      </c>
      <c r="G38" s="222">
        <v>286</v>
      </c>
      <c r="H38" s="222">
        <v>2052</v>
      </c>
      <c r="I38" s="222">
        <v>3533</v>
      </c>
      <c r="J38" s="222">
        <v>1715</v>
      </c>
      <c r="K38" s="463" t="s">
        <v>592</v>
      </c>
      <c r="L38" s="463"/>
    </row>
    <row r="39" spans="1:12" customFormat="1">
      <c r="A39" s="211">
        <v>4722</v>
      </c>
      <c r="B39" s="62" t="s">
        <v>632</v>
      </c>
      <c r="C39" s="223">
        <f t="shared" si="0"/>
        <v>2344</v>
      </c>
      <c r="D39" s="224">
        <v>0</v>
      </c>
      <c r="E39" s="224">
        <v>827</v>
      </c>
      <c r="F39" s="224">
        <v>0</v>
      </c>
      <c r="G39" s="224">
        <v>637</v>
      </c>
      <c r="H39" s="224">
        <v>880</v>
      </c>
      <c r="I39" s="224">
        <v>0</v>
      </c>
      <c r="J39" s="224">
        <v>0</v>
      </c>
      <c r="K39" s="462" t="s">
        <v>591</v>
      </c>
      <c r="L39" s="462"/>
    </row>
    <row r="40" spans="1:12" customFormat="1" ht="23.25" customHeight="1">
      <c r="A40" s="212">
        <v>4723</v>
      </c>
      <c r="B40" s="96" t="s">
        <v>631</v>
      </c>
      <c r="C40" s="221">
        <f t="shared" si="0"/>
        <v>256</v>
      </c>
      <c r="D40" s="222">
        <v>15</v>
      </c>
      <c r="E40" s="222">
        <v>103</v>
      </c>
      <c r="F40" s="222">
        <v>3</v>
      </c>
      <c r="G40" s="222">
        <v>35</v>
      </c>
      <c r="H40" s="222">
        <v>59</v>
      </c>
      <c r="I40" s="222">
        <v>41</v>
      </c>
      <c r="J40" s="222">
        <v>0</v>
      </c>
      <c r="K40" s="463" t="s">
        <v>590</v>
      </c>
      <c r="L40" s="463"/>
    </row>
    <row r="41" spans="1:12" customFormat="1">
      <c r="A41" s="211">
        <v>4724</v>
      </c>
      <c r="B41" s="62" t="s">
        <v>630</v>
      </c>
      <c r="C41" s="223">
        <f t="shared" si="0"/>
        <v>1026</v>
      </c>
      <c r="D41" s="224">
        <v>0</v>
      </c>
      <c r="E41" s="224">
        <v>45</v>
      </c>
      <c r="F41" s="224">
        <v>294</v>
      </c>
      <c r="G41" s="224">
        <v>0</v>
      </c>
      <c r="H41" s="224">
        <v>350</v>
      </c>
      <c r="I41" s="224">
        <v>337</v>
      </c>
      <c r="J41" s="224">
        <v>0</v>
      </c>
      <c r="K41" s="462" t="s">
        <v>589</v>
      </c>
      <c r="L41" s="462"/>
    </row>
    <row r="42" spans="1:12" customFormat="1" ht="23.25" customHeight="1">
      <c r="A42" s="212">
        <v>4725</v>
      </c>
      <c r="B42" s="96" t="s">
        <v>629</v>
      </c>
      <c r="C42" s="221">
        <f t="shared" si="0"/>
        <v>126</v>
      </c>
      <c r="D42" s="222">
        <v>6</v>
      </c>
      <c r="E42" s="222">
        <v>33</v>
      </c>
      <c r="F42" s="222">
        <v>22</v>
      </c>
      <c r="G42" s="222">
        <v>0</v>
      </c>
      <c r="H42" s="222">
        <v>0</v>
      </c>
      <c r="I42" s="222">
        <v>33</v>
      </c>
      <c r="J42" s="222">
        <v>32</v>
      </c>
      <c r="K42" s="463" t="s">
        <v>588</v>
      </c>
      <c r="L42" s="463"/>
    </row>
    <row r="43" spans="1:12" customFormat="1">
      <c r="A43" s="211">
        <v>4726</v>
      </c>
      <c r="B43" s="62" t="s">
        <v>545</v>
      </c>
      <c r="C43" s="223">
        <f t="shared" si="0"/>
        <v>6832</v>
      </c>
      <c r="D43" s="224">
        <v>172</v>
      </c>
      <c r="E43" s="224">
        <v>754</v>
      </c>
      <c r="F43" s="224">
        <v>162</v>
      </c>
      <c r="G43" s="224">
        <v>483</v>
      </c>
      <c r="H43" s="224">
        <v>1332</v>
      </c>
      <c r="I43" s="224">
        <v>1317</v>
      </c>
      <c r="J43" s="224">
        <v>2612</v>
      </c>
      <c r="K43" s="462" t="s">
        <v>555</v>
      </c>
      <c r="L43" s="462"/>
    </row>
    <row r="44" spans="1:12" customFormat="1" ht="23.25" customHeight="1">
      <c r="A44" s="212">
        <v>4727</v>
      </c>
      <c r="B44" s="96" t="s">
        <v>628</v>
      </c>
      <c r="C44" s="221">
        <f t="shared" si="0"/>
        <v>3691</v>
      </c>
      <c r="D44" s="222">
        <v>1167</v>
      </c>
      <c r="E44" s="222">
        <v>735</v>
      </c>
      <c r="F44" s="222">
        <v>222</v>
      </c>
      <c r="G44" s="222">
        <v>7</v>
      </c>
      <c r="H44" s="222">
        <v>224</v>
      </c>
      <c r="I44" s="222">
        <v>730</v>
      </c>
      <c r="J44" s="222">
        <v>606</v>
      </c>
      <c r="K44" s="463" t="s">
        <v>587</v>
      </c>
      <c r="L44" s="463"/>
    </row>
    <row r="45" spans="1:12" customFormat="1">
      <c r="A45" s="211">
        <v>4728</v>
      </c>
      <c r="B45" s="62" t="s">
        <v>633</v>
      </c>
      <c r="C45" s="223">
        <f t="shared" si="0"/>
        <v>384</v>
      </c>
      <c r="D45" s="224">
        <v>67</v>
      </c>
      <c r="E45" s="224">
        <v>13</v>
      </c>
      <c r="F45" s="224">
        <v>10</v>
      </c>
      <c r="G45" s="224">
        <v>33</v>
      </c>
      <c r="H45" s="224">
        <v>87</v>
      </c>
      <c r="I45" s="224">
        <v>80</v>
      </c>
      <c r="J45" s="224">
        <v>94</v>
      </c>
      <c r="K45" s="462" t="s">
        <v>586</v>
      </c>
      <c r="L45" s="462"/>
    </row>
    <row r="46" spans="1:12" customFormat="1" ht="23.25" customHeight="1">
      <c r="A46" s="212">
        <v>4729</v>
      </c>
      <c r="B46" s="96" t="s">
        <v>642</v>
      </c>
      <c r="C46" s="221">
        <f t="shared" si="0"/>
        <v>1512</v>
      </c>
      <c r="D46" s="222">
        <v>171</v>
      </c>
      <c r="E46" s="222">
        <v>113</v>
      </c>
      <c r="F46" s="222">
        <v>534</v>
      </c>
      <c r="G46" s="222">
        <v>28</v>
      </c>
      <c r="H46" s="222">
        <v>411</v>
      </c>
      <c r="I46" s="222">
        <v>255</v>
      </c>
      <c r="J46" s="222">
        <v>0</v>
      </c>
      <c r="K46" s="463" t="s">
        <v>644</v>
      </c>
      <c r="L46" s="463"/>
    </row>
    <row r="47" spans="1:12" customFormat="1">
      <c r="A47" s="211">
        <v>4730</v>
      </c>
      <c r="B47" s="62" t="s">
        <v>627</v>
      </c>
      <c r="C47" s="223">
        <f t="shared" si="0"/>
        <v>213097</v>
      </c>
      <c r="D47" s="224">
        <v>17986</v>
      </c>
      <c r="E47" s="224">
        <v>9577</v>
      </c>
      <c r="F47" s="224">
        <v>76116</v>
      </c>
      <c r="G47" s="224">
        <v>1127</v>
      </c>
      <c r="H47" s="224">
        <v>20446</v>
      </c>
      <c r="I47" s="224">
        <v>16924</v>
      </c>
      <c r="J47" s="224">
        <v>70921</v>
      </c>
      <c r="K47" s="462" t="s">
        <v>585</v>
      </c>
      <c r="L47" s="462"/>
    </row>
    <row r="48" spans="1:12" customFormat="1" ht="23.25" customHeight="1">
      <c r="A48" s="212">
        <v>4741</v>
      </c>
      <c r="B48" s="96" t="s">
        <v>634</v>
      </c>
      <c r="C48" s="221">
        <f t="shared" si="0"/>
        <v>33631</v>
      </c>
      <c r="D48" s="222">
        <v>16589</v>
      </c>
      <c r="E48" s="222">
        <v>2558</v>
      </c>
      <c r="F48" s="222">
        <v>328</v>
      </c>
      <c r="G48" s="222">
        <v>852</v>
      </c>
      <c r="H48" s="222">
        <v>3752</v>
      </c>
      <c r="I48" s="222">
        <v>8023</v>
      </c>
      <c r="J48" s="222">
        <v>1529</v>
      </c>
      <c r="K48" s="463" t="s">
        <v>584</v>
      </c>
      <c r="L48" s="463"/>
    </row>
    <row r="49" spans="1:12" customFormat="1">
      <c r="A49" s="211">
        <v>4742</v>
      </c>
      <c r="B49" s="62" t="s">
        <v>706</v>
      </c>
      <c r="C49" s="223">
        <f t="shared" si="0"/>
        <v>546</v>
      </c>
      <c r="D49" s="224">
        <v>31</v>
      </c>
      <c r="E49" s="224">
        <v>121</v>
      </c>
      <c r="F49" s="224">
        <v>0</v>
      </c>
      <c r="G49" s="224">
        <v>192</v>
      </c>
      <c r="H49" s="224">
        <v>93</v>
      </c>
      <c r="I49" s="224">
        <v>109</v>
      </c>
      <c r="J49" s="224">
        <v>0</v>
      </c>
      <c r="K49" s="462" t="s">
        <v>705</v>
      </c>
      <c r="L49" s="462"/>
    </row>
    <row r="50" spans="1:12" customFormat="1" ht="23.25" customHeight="1">
      <c r="A50" s="212">
        <v>4751</v>
      </c>
      <c r="B50" s="96" t="s">
        <v>626</v>
      </c>
      <c r="C50" s="221">
        <f t="shared" si="0"/>
        <v>81042</v>
      </c>
      <c r="D50" s="222">
        <v>10047</v>
      </c>
      <c r="E50" s="222">
        <v>4436</v>
      </c>
      <c r="F50" s="222">
        <v>1478</v>
      </c>
      <c r="G50" s="222">
        <v>790</v>
      </c>
      <c r="H50" s="222">
        <v>16411</v>
      </c>
      <c r="I50" s="222">
        <v>4331</v>
      </c>
      <c r="J50" s="222">
        <v>43549</v>
      </c>
      <c r="K50" s="463" t="s">
        <v>583</v>
      </c>
      <c r="L50" s="463"/>
    </row>
    <row r="51" spans="1:12" customFormat="1" ht="39">
      <c r="A51" s="211">
        <v>4752</v>
      </c>
      <c r="B51" s="62" t="s">
        <v>625</v>
      </c>
      <c r="C51" s="223">
        <f t="shared" si="0"/>
        <v>138293</v>
      </c>
      <c r="D51" s="224">
        <v>10414</v>
      </c>
      <c r="E51" s="224">
        <v>11619</v>
      </c>
      <c r="F51" s="224">
        <v>43204</v>
      </c>
      <c r="G51" s="224">
        <v>7144</v>
      </c>
      <c r="H51" s="224">
        <v>17141</v>
      </c>
      <c r="I51" s="224">
        <v>45496</v>
      </c>
      <c r="J51" s="224">
        <v>3275</v>
      </c>
      <c r="K51" s="462" t="s">
        <v>582</v>
      </c>
      <c r="L51" s="462"/>
    </row>
    <row r="52" spans="1:12" customFormat="1" ht="23.25" customHeight="1">
      <c r="A52" s="213">
        <v>4753</v>
      </c>
      <c r="B52" s="209" t="s">
        <v>624</v>
      </c>
      <c r="C52" s="103">
        <f t="shared" si="0"/>
        <v>4966</v>
      </c>
      <c r="D52" s="225">
        <v>179</v>
      </c>
      <c r="E52" s="225">
        <v>791</v>
      </c>
      <c r="F52" s="225">
        <v>433</v>
      </c>
      <c r="G52" s="225">
        <v>303</v>
      </c>
      <c r="H52" s="225">
        <v>645</v>
      </c>
      <c r="I52" s="225">
        <v>1274</v>
      </c>
      <c r="J52" s="225">
        <v>1341</v>
      </c>
      <c r="K52" s="464" t="s">
        <v>581</v>
      </c>
      <c r="L52" s="464"/>
    </row>
    <row r="53" spans="1:12" customFormat="1">
      <c r="A53" s="211">
        <v>4754</v>
      </c>
      <c r="B53" s="62" t="s">
        <v>546</v>
      </c>
      <c r="C53" s="223">
        <f t="shared" si="0"/>
        <v>28656</v>
      </c>
      <c r="D53" s="224">
        <v>1459</v>
      </c>
      <c r="E53" s="224">
        <v>4337</v>
      </c>
      <c r="F53" s="224">
        <v>4130</v>
      </c>
      <c r="G53" s="224">
        <v>1371</v>
      </c>
      <c r="H53" s="224">
        <v>9004</v>
      </c>
      <c r="I53" s="224">
        <v>4518</v>
      </c>
      <c r="J53" s="224">
        <v>3837</v>
      </c>
      <c r="K53" s="462" t="s">
        <v>556</v>
      </c>
      <c r="L53" s="462"/>
    </row>
    <row r="54" spans="1:12" customFormat="1" ht="23.25" customHeight="1">
      <c r="A54" s="212">
        <v>4755</v>
      </c>
      <c r="B54" s="96" t="s">
        <v>641</v>
      </c>
      <c r="C54" s="221">
        <f t="shared" si="0"/>
        <v>101828</v>
      </c>
      <c r="D54" s="222">
        <v>14575</v>
      </c>
      <c r="E54" s="222">
        <v>9488</v>
      </c>
      <c r="F54" s="222">
        <v>15642</v>
      </c>
      <c r="G54" s="222">
        <v>9324</v>
      </c>
      <c r="H54" s="222">
        <v>28655</v>
      </c>
      <c r="I54" s="222">
        <v>18334</v>
      </c>
      <c r="J54" s="222">
        <v>5810</v>
      </c>
      <c r="K54" s="463" t="s">
        <v>580</v>
      </c>
      <c r="L54" s="463"/>
    </row>
    <row r="55" spans="1:12" customFormat="1">
      <c r="A55" s="211">
        <v>4756</v>
      </c>
      <c r="B55" s="62" t="s">
        <v>635</v>
      </c>
      <c r="C55" s="223">
        <f t="shared" si="0"/>
        <v>941</v>
      </c>
      <c r="D55" s="224">
        <v>9</v>
      </c>
      <c r="E55" s="224">
        <v>164</v>
      </c>
      <c r="F55" s="224">
        <v>77</v>
      </c>
      <c r="G55" s="224">
        <v>70</v>
      </c>
      <c r="H55" s="224">
        <v>249</v>
      </c>
      <c r="I55" s="224">
        <v>354</v>
      </c>
      <c r="J55" s="224">
        <v>18</v>
      </c>
      <c r="K55" s="462" t="s">
        <v>579</v>
      </c>
      <c r="L55" s="462"/>
    </row>
    <row r="56" spans="1:12" customFormat="1" ht="23.25" customHeight="1">
      <c r="A56" s="212">
        <v>4761</v>
      </c>
      <c r="B56" s="96" t="s">
        <v>636</v>
      </c>
      <c r="C56" s="221">
        <f t="shared" si="0"/>
        <v>20840</v>
      </c>
      <c r="D56" s="222">
        <v>16232</v>
      </c>
      <c r="E56" s="222">
        <v>589</v>
      </c>
      <c r="F56" s="222">
        <v>92</v>
      </c>
      <c r="G56" s="222">
        <v>1205</v>
      </c>
      <c r="H56" s="222">
        <v>1636</v>
      </c>
      <c r="I56" s="222">
        <v>816</v>
      </c>
      <c r="J56" s="222">
        <v>270</v>
      </c>
      <c r="K56" s="463" t="s">
        <v>578</v>
      </c>
      <c r="L56" s="463"/>
    </row>
    <row r="57" spans="1:12" customFormat="1" ht="19.5">
      <c r="A57" s="211">
        <v>4763</v>
      </c>
      <c r="B57" s="62" t="s">
        <v>638</v>
      </c>
      <c r="C57" s="223">
        <f t="shared" si="0"/>
        <v>3818</v>
      </c>
      <c r="D57" s="224">
        <v>623</v>
      </c>
      <c r="E57" s="224">
        <v>938</v>
      </c>
      <c r="F57" s="224">
        <v>68</v>
      </c>
      <c r="G57" s="224">
        <v>95</v>
      </c>
      <c r="H57" s="224">
        <v>1019</v>
      </c>
      <c r="I57" s="224">
        <v>966</v>
      </c>
      <c r="J57" s="224">
        <v>109</v>
      </c>
      <c r="K57" s="462" t="s">
        <v>576</v>
      </c>
      <c r="L57" s="462"/>
    </row>
    <row r="58" spans="1:12" customFormat="1" ht="23.25" customHeight="1">
      <c r="A58" s="212">
        <v>4764</v>
      </c>
      <c r="B58" s="96" t="s">
        <v>623</v>
      </c>
      <c r="C58" s="221">
        <f t="shared" si="0"/>
        <v>2904</v>
      </c>
      <c r="D58" s="222">
        <v>59</v>
      </c>
      <c r="E58" s="222">
        <v>384</v>
      </c>
      <c r="F58" s="222">
        <v>474</v>
      </c>
      <c r="G58" s="222">
        <v>50</v>
      </c>
      <c r="H58" s="222">
        <v>535</v>
      </c>
      <c r="I58" s="222">
        <v>1015</v>
      </c>
      <c r="J58" s="222">
        <v>387</v>
      </c>
      <c r="K58" s="463" t="s">
        <v>575</v>
      </c>
      <c r="L58" s="463"/>
    </row>
    <row r="59" spans="1:12" customFormat="1" ht="39">
      <c r="A59" s="211">
        <v>4771</v>
      </c>
      <c r="B59" s="62" t="s">
        <v>639</v>
      </c>
      <c r="C59" s="223">
        <f t="shared" si="0"/>
        <v>27163</v>
      </c>
      <c r="D59" s="224">
        <v>542</v>
      </c>
      <c r="E59" s="224">
        <v>5026</v>
      </c>
      <c r="F59" s="224">
        <v>866</v>
      </c>
      <c r="G59" s="224">
        <v>1551</v>
      </c>
      <c r="H59" s="224">
        <v>17781</v>
      </c>
      <c r="I59" s="224">
        <v>503</v>
      </c>
      <c r="J59" s="224">
        <v>894</v>
      </c>
      <c r="K59" s="462" t="s">
        <v>574</v>
      </c>
      <c r="L59" s="462"/>
    </row>
    <row r="60" spans="1:12" customFormat="1" ht="23.25" customHeight="1">
      <c r="A60" s="212">
        <v>4772</v>
      </c>
      <c r="B60" s="96" t="s">
        <v>640</v>
      </c>
      <c r="C60" s="221">
        <f t="shared" si="0"/>
        <v>287487</v>
      </c>
      <c r="D60" s="222">
        <v>91487</v>
      </c>
      <c r="E60" s="222">
        <v>128983</v>
      </c>
      <c r="F60" s="222">
        <v>51222</v>
      </c>
      <c r="G60" s="222">
        <v>778</v>
      </c>
      <c r="H60" s="222">
        <v>11804</v>
      </c>
      <c r="I60" s="222">
        <v>2668</v>
      </c>
      <c r="J60" s="222">
        <v>545</v>
      </c>
      <c r="K60" s="463" t="s">
        <v>573</v>
      </c>
      <c r="L60" s="463"/>
    </row>
    <row r="61" spans="1:12" customFormat="1">
      <c r="A61" s="211">
        <v>4774</v>
      </c>
      <c r="B61" s="62" t="s">
        <v>547</v>
      </c>
      <c r="C61" s="223">
        <f t="shared" si="0"/>
        <v>58</v>
      </c>
      <c r="D61" s="224">
        <v>13</v>
      </c>
      <c r="E61" s="224">
        <v>6</v>
      </c>
      <c r="F61" s="224">
        <v>0</v>
      </c>
      <c r="G61" s="224">
        <v>15</v>
      </c>
      <c r="H61" s="224">
        <v>8</v>
      </c>
      <c r="I61" s="224">
        <v>16</v>
      </c>
      <c r="J61" s="224">
        <v>0</v>
      </c>
      <c r="K61" s="462" t="s">
        <v>557</v>
      </c>
      <c r="L61" s="462"/>
    </row>
    <row r="62" spans="1:12" customFormat="1" ht="23.25" customHeight="1">
      <c r="A62" s="212">
        <v>4775</v>
      </c>
      <c r="B62" s="96" t="s">
        <v>569</v>
      </c>
      <c r="C62" s="221">
        <f t="shared" si="0"/>
        <v>26730</v>
      </c>
      <c r="D62" s="222">
        <v>2777</v>
      </c>
      <c r="E62" s="222">
        <v>3059</v>
      </c>
      <c r="F62" s="222">
        <v>1036</v>
      </c>
      <c r="G62" s="222">
        <v>978</v>
      </c>
      <c r="H62" s="222">
        <v>3587</v>
      </c>
      <c r="I62" s="222">
        <v>1152</v>
      </c>
      <c r="J62" s="222">
        <v>14141</v>
      </c>
      <c r="K62" s="463" t="s">
        <v>572</v>
      </c>
      <c r="L62" s="463"/>
    </row>
    <row r="63" spans="1:12" customFormat="1" ht="29.25">
      <c r="A63" s="211">
        <v>4776</v>
      </c>
      <c r="B63" s="62" t="s">
        <v>568</v>
      </c>
      <c r="C63" s="223">
        <f t="shared" si="0"/>
        <v>25484</v>
      </c>
      <c r="D63" s="224">
        <v>38</v>
      </c>
      <c r="E63" s="224">
        <v>273</v>
      </c>
      <c r="F63" s="224">
        <v>1101</v>
      </c>
      <c r="G63" s="224">
        <v>1195</v>
      </c>
      <c r="H63" s="224">
        <v>1034</v>
      </c>
      <c r="I63" s="224">
        <v>3429</v>
      </c>
      <c r="J63" s="224">
        <v>18414</v>
      </c>
      <c r="K63" s="462" t="s">
        <v>571</v>
      </c>
      <c r="L63" s="462"/>
    </row>
    <row r="64" spans="1:12" customFormat="1" ht="23.25" customHeight="1">
      <c r="A64" s="212">
        <v>4777</v>
      </c>
      <c r="B64" s="96" t="s">
        <v>567</v>
      </c>
      <c r="C64" s="221">
        <f t="shared" si="0"/>
        <v>373</v>
      </c>
      <c r="D64" s="222">
        <v>5</v>
      </c>
      <c r="E64" s="222">
        <v>138</v>
      </c>
      <c r="F64" s="222">
        <v>34</v>
      </c>
      <c r="G64" s="222">
        <v>19</v>
      </c>
      <c r="H64" s="222">
        <v>33</v>
      </c>
      <c r="I64" s="222">
        <v>142</v>
      </c>
      <c r="J64" s="222">
        <v>2</v>
      </c>
      <c r="K64" s="463" t="s">
        <v>570</v>
      </c>
      <c r="L64" s="463"/>
    </row>
    <row r="65" spans="1:12" customFormat="1" ht="19.5">
      <c r="A65" s="211">
        <v>4779</v>
      </c>
      <c r="B65" s="62" t="s">
        <v>566</v>
      </c>
      <c r="C65" s="223">
        <f t="shared" si="0"/>
        <v>16332</v>
      </c>
      <c r="D65" s="224">
        <v>247</v>
      </c>
      <c r="E65" s="224">
        <v>2679</v>
      </c>
      <c r="F65" s="224">
        <v>3737</v>
      </c>
      <c r="G65" s="224">
        <v>784</v>
      </c>
      <c r="H65" s="224">
        <v>2384</v>
      </c>
      <c r="I65" s="224">
        <v>4085</v>
      </c>
      <c r="J65" s="224">
        <v>2416</v>
      </c>
      <c r="K65" s="462" t="s">
        <v>643</v>
      </c>
      <c r="L65" s="462"/>
    </row>
    <row r="66" spans="1:12" customFormat="1" ht="23.25" customHeight="1">
      <c r="A66" s="212">
        <v>4789</v>
      </c>
      <c r="B66" s="96" t="s">
        <v>926</v>
      </c>
      <c r="C66" s="221">
        <f t="shared" si="0"/>
        <v>262</v>
      </c>
      <c r="D66" s="222">
        <v>19</v>
      </c>
      <c r="E66" s="222">
        <v>30</v>
      </c>
      <c r="F66" s="222">
        <v>22</v>
      </c>
      <c r="G66" s="222">
        <v>3</v>
      </c>
      <c r="H66" s="222">
        <v>25</v>
      </c>
      <c r="I66" s="222">
        <v>157</v>
      </c>
      <c r="J66" s="222">
        <v>6</v>
      </c>
      <c r="K66" s="463" t="s">
        <v>925</v>
      </c>
      <c r="L66" s="463"/>
    </row>
    <row r="67" spans="1:12" ht="28.9" customHeight="1">
      <c r="A67" s="473" t="s">
        <v>207</v>
      </c>
      <c r="B67" s="473"/>
      <c r="C67" s="226">
        <f t="shared" ref="C67:I67" si="1">SUM(C11:C66)</f>
        <v>1619598</v>
      </c>
      <c r="D67" s="226">
        <f t="shared" si="1"/>
        <v>280645</v>
      </c>
      <c r="E67" s="226">
        <f t="shared" si="1"/>
        <v>236880</v>
      </c>
      <c r="F67" s="226">
        <f t="shared" si="1"/>
        <v>274333</v>
      </c>
      <c r="G67" s="226">
        <f t="shared" si="1"/>
        <v>75063</v>
      </c>
      <c r="H67" s="226">
        <f t="shared" si="1"/>
        <v>270106</v>
      </c>
      <c r="I67" s="226">
        <f t="shared" si="1"/>
        <v>224334</v>
      </c>
      <c r="J67" s="226">
        <f>SUM(J11:J66)</f>
        <v>258237</v>
      </c>
      <c r="K67" s="474" t="s">
        <v>204</v>
      </c>
      <c r="L67" s="474"/>
    </row>
    <row r="69" spans="1:12">
      <c r="C69" s="376"/>
      <c r="D69" s="376"/>
      <c r="E69" s="376"/>
      <c r="F69" s="376"/>
      <c r="G69" s="376"/>
      <c r="H69" s="376"/>
      <c r="I69" s="376"/>
      <c r="J69" s="376"/>
    </row>
  </sheetData>
  <mergeCells count="71">
    <mergeCell ref="A67:B67"/>
    <mergeCell ref="K67:L67"/>
    <mergeCell ref="K55:L55"/>
    <mergeCell ref="K56:L56"/>
    <mergeCell ref="K57:L57"/>
    <mergeCell ref="K58:L58"/>
    <mergeCell ref="K59:L59"/>
    <mergeCell ref="K60:L60"/>
    <mergeCell ref="K61:L61"/>
    <mergeCell ref="K62:L62"/>
    <mergeCell ref="K63:L63"/>
    <mergeCell ref="K64:L64"/>
    <mergeCell ref="K65:L65"/>
    <mergeCell ref="K66:L66"/>
    <mergeCell ref="K54:L54"/>
    <mergeCell ref="K43:L43"/>
    <mergeCell ref="K44:L44"/>
    <mergeCell ref="K45:L45"/>
    <mergeCell ref="K46:L46"/>
    <mergeCell ref="K47:L47"/>
    <mergeCell ref="K48:L48"/>
    <mergeCell ref="K49:L49"/>
    <mergeCell ref="K50:L50"/>
    <mergeCell ref="K51:L51"/>
    <mergeCell ref="K52:L52"/>
    <mergeCell ref="K53:L53"/>
    <mergeCell ref="K42:L42"/>
    <mergeCell ref="K31:L31"/>
    <mergeCell ref="K32:L32"/>
    <mergeCell ref="K33:L33"/>
    <mergeCell ref="K34:L34"/>
    <mergeCell ref="K35:L35"/>
    <mergeCell ref="K36:L36"/>
    <mergeCell ref="K37:L37"/>
    <mergeCell ref="K38:L38"/>
    <mergeCell ref="K39:L39"/>
    <mergeCell ref="K40:L40"/>
    <mergeCell ref="K41:L41"/>
    <mergeCell ref="K30:L30"/>
    <mergeCell ref="K18:L18"/>
    <mergeCell ref="K19:L19"/>
    <mergeCell ref="K20:L20"/>
    <mergeCell ref="K21:L21"/>
    <mergeCell ref="K22:L22"/>
    <mergeCell ref="K23:L23"/>
    <mergeCell ref="K25:L25"/>
    <mergeCell ref="K26:L26"/>
    <mergeCell ref="K27:L27"/>
    <mergeCell ref="K28:L28"/>
    <mergeCell ref="K29:L29"/>
    <mergeCell ref="K24:L24"/>
    <mergeCell ref="K17:L17"/>
    <mergeCell ref="A7:L7"/>
    <mergeCell ref="A8:B8"/>
    <mergeCell ref="F8:G8"/>
    <mergeCell ref="K8:L8"/>
    <mergeCell ref="A9:A10"/>
    <mergeCell ref="B9:B10"/>
    <mergeCell ref="K9:L10"/>
    <mergeCell ref="K11:L11"/>
    <mergeCell ref="K12:L12"/>
    <mergeCell ref="K14:L14"/>
    <mergeCell ref="K15:L15"/>
    <mergeCell ref="K16:L16"/>
    <mergeCell ref="K13:L13"/>
    <mergeCell ref="A6:L6"/>
    <mergeCell ref="A1:L1"/>
    <mergeCell ref="A2:L2"/>
    <mergeCell ref="A3:L3"/>
    <mergeCell ref="A4:L4"/>
    <mergeCell ref="A5:L5"/>
  </mergeCells>
  <printOptions horizontalCentered="1"/>
  <pageMargins left="0" right="0" top="0.19685039370078741" bottom="0" header="0.31496062992125984" footer="0.31496062992125984"/>
  <pageSetup paperSize="9" scale="85" orientation="landscape" r:id="rId1"/>
  <rowBreaks count="1" manualBreakCount="1">
    <brk id="30" max="1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20"/>
  <sheetViews>
    <sheetView tabSelected="1" view="pageBreakPreview" zoomScale="110" zoomScaleSheetLayoutView="110" workbookViewId="0"/>
  </sheetViews>
  <sheetFormatPr defaultColWidth="9.125" defaultRowHeight="14.25"/>
  <cols>
    <col min="1" max="1" width="7.625" style="14" customWidth="1"/>
    <col min="2" max="2" width="20.625" style="7" customWidth="1"/>
    <col min="3" max="12" width="9.625" style="7" customWidth="1"/>
    <col min="13" max="13" width="20.625" style="7" customWidth="1"/>
    <col min="14" max="14" width="7.625" style="7" customWidth="1"/>
    <col min="15" max="16384" width="9.125" style="7"/>
  </cols>
  <sheetData>
    <row r="1" spans="1:255" s="3" customFormat="1" ht="47.25" customHeight="1">
      <c r="A1" s="427"/>
      <c r="B1" s="427"/>
      <c r="C1" s="427"/>
      <c r="D1" s="427"/>
      <c r="E1" s="427"/>
      <c r="F1" s="427"/>
      <c r="G1" s="427"/>
      <c r="H1" s="427"/>
      <c r="I1" s="427"/>
      <c r="J1" s="427"/>
      <c r="K1" s="427"/>
      <c r="L1" s="427"/>
      <c r="M1" s="427"/>
      <c r="N1" s="427"/>
    </row>
    <row r="2" spans="1:255" ht="16.5" customHeight="1">
      <c r="A2" s="428" t="s">
        <v>368</v>
      </c>
      <c r="B2" s="428"/>
      <c r="C2" s="428"/>
      <c r="D2" s="428"/>
      <c r="E2" s="428"/>
      <c r="F2" s="428"/>
      <c r="G2" s="428"/>
      <c r="H2" s="428"/>
      <c r="I2" s="428"/>
      <c r="J2" s="428"/>
      <c r="K2" s="428"/>
      <c r="L2" s="428"/>
      <c r="M2" s="428"/>
      <c r="N2" s="428"/>
    </row>
    <row r="3" spans="1:255" ht="18" customHeight="1">
      <c r="A3" s="428" t="s">
        <v>306</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8"/>
      <c r="FA3" s="428"/>
      <c r="FB3" s="428"/>
      <c r="FC3" s="428"/>
      <c r="FD3" s="428"/>
      <c r="FE3" s="428"/>
      <c r="FF3" s="428"/>
      <c r="FG3" s="428"/>
      <c r="FH3" s="428"/>
      <c r="FI3" s="428"/>
      <c r="FJ3" s="428"/>
      <c r="FK3" s="428"/>
      <c r="FL3" s="428"/>
      <c r="FM3" s="428"/>
      <c r="FN3" s="428"/>
      <c r="FO3" s="428"/>
      <c r="FP3" s="428"/>
      <c r="FQ3" s="428"/>
      <c r="FR3" s="428"/>
      <c r="FS3" s="428"/>
      <c r="FT3" s="428"/>
      <c r="FU3" s="428"/>
      <c r="FV3" s="428"/>
      <c r="FW3" s="428"/>
      <c r="FX3" s="428"/>
      <c r="FY3" s="428"/>
      <c r="FZ3" s="428"/>
      <c r="GA3" s="428"/>
      <c r="GB3" s="428"/>
      <c r="GC3" s="428"/>
      <c r="GD3" s="428"/>
      <c r="GE3" s="428"/>
      <c r="GF3" s="428"/>
      <c r="GG3" s="428"/>
      <c r="GH3" s="428"/>
      <c r="GI3" s="428"/>
      <c r="GJ3" s="428"/>
      <c r="GK3" s="428"/>
      <c r="GL3" s="428"/>
      <c r="GM3" s="428"/>
      <c r="GN3" s="428"/>
      <c r="GO3" s="428"/>
      <c r="GP3" s="428"/>
      <c r="GQ3" s="428"/>
      <c r="GR3" s="428"/>
      <c r="GS3" s="428"/>
      <c r="GT3" s="428"/>
      <c r="GU3" s="428"/>
      <c r="GV3" s="428"/>
      <c r="GW3" s="428"/>
      <c r="GX3" s="428"/>
      <c r="GY3" s="428"/>
      <c r="GZ3" s="428"/>
      <c r="HA3" s="428"/>
      <c r="HB3" s="428"/>
      <c r="HC3" s="428"/>
      <c r="HD3" s="428"/>
      <c r="HE3" s="428"/>
      <c r="HF3" s="428"/>
      <c r="HG3" s="428"/>
      <c r="HH3" s="428"/>
      <c r="HI3" s="428"/>
      <c r="HJ3" s="428"/>
      <c r="HK3" s="428"/>
      <c r="HL3" s="428"/>
      <c r="HM3" s="428"/>
      <c r="HN3" s="428"/>
      <c r="HO3" s="428"/>
      <c r="HP3" s="428"/>
      <c r="HQ3" s="428"/>
      <c r="HR3" s="428"/>
      <c r="HS3" s="428"/>
      <c r="HT3" s="428"/>
      <c r="HU3" s="428"/>
      <c r="HV3" s="428"/>
      <c r="HW3" s="428"/>
      <c r="HX3" s="428"/>
      <c r="HY3" s="428"/>
      <c r="HZ3" s="428"/>
      <c r="IA3" s="428"/>
      <c r="IB3" s="428"/>
      <c r="IC3" s="428"/>
      <c r="ID3" s="428"/>
      <c r="IE3" s="428"/>
      <c r="IF3" s="428"/>
      <c r="IG3" s="428"/>
      <c r="IH3" s="428"/>
      <c r="II3" s="428"/>
      <c r="IJ3" s="428"/>
      <c r="IK3" s="428"/>
      <c r="IL3" s="428"/>
      <c r="IM3" s="428"/>
      <c r="IN3" s="428"/>
      <c r="IO3" s="428"/>
      <c r="IP3" s="428"/>
      <c r="IQ3" s="428"/>
      <c r="IR3" s="428"/>
      <c r="IS3" s="428"/>
      <c r="IT3" s="428"/>
      <c r="IU3" s="428"/>
    </row>
    <row r="4" spans="1:255" ht="18" customHeight="1">
      <c r="A4" s="428" t="s">
        <v>654</v>
      </c>
      <c r="B4" s="428"/>
      <c r="C4" s="428"/>
      <c r="D4" s="428"/>
      <c r="E4" s="428"/>
      <c r="F4" s="428"/>
      <c r="G4" s="428"/>
      <c r="H4" s="428"/>
      <c r="I4" s="428"/>
      <c r="J4" s="428"/>
      <c r="K4" s="428"/>
      <c r="L4" s="428"/>
      <c r="M4" s="428"/>
      <c r="N4" s="42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c r="HQ4" s="288"/>
      <c r="HR4" s="288"/>
      <c r="HS4" s="288"/>
      <c r="HT4" s="288"/>
      <c r="HU4" s="288"/>
      <c r="HV4" s="288"/>
      <c r="HW4" s="288"/>
      <c r="HX4" s="288"/>
      <c r="HY4" s="288"/>
      <c r="HZ4" s="288"/>
      <c r="IA4" s="288"/>
      <c r="IB4" s="288"/>
      <c r="IC4" s="288"/>
      <c r="ID4" s="288"/>
      <c r="IE4" s="288"/>
      <c r="IF4" s="288"/>
      <c r="IG4" s="288"/>
      <c r="IH4" s="288"/>
      <c r="II4" s="288"/>
      <c r="IJ4" s="288"/>
      <c r="IK4" s="288"/>
      <c r="IL4" s="288"/>
      <c r="IM4" s="288"/>
      <c r="IN4" s="288"/>
      <c r="IO4" s="288"/>
      <c r="IP4" s="288"/>
      <c r="IQ4" s="288"/>
      <c r="IR4" s="288"/>
      <c r="IS4" s="288"/>
      <c r="IT4" s="288"/>
      <c r="IU4" s="288"/>
    </row>
    <row r="5" spans="1:255" ht="15.75" customHeight="1">
      <c r="A5" s="426" t="s">
        <v>369</v>
      </c>
      <c r="B5" s="426"/>
      <c r="C5" s="426"/>
      <c r="D5" s="426"/>
      <c r="E5" s="426"/>
      <c r="F5" s="426"/>
      <c r="G5" s="426"/>
      <c r="H5" s="426"/>
      <c r="I5" s="426"/>
      <c r="J5" s="426"/>
      <c r="K5" s="426"/>
      <c r="L5" s="426"/>
      <c r="M5" s="426"/>
      <c r="N5" s="426"/>
    </row>
    <row r="6" spans="1:255" ht="15.75" customHeight="1">
      <c r="A6" s="426" t="s">
        <v>264</v>
      </c>
      <c r="B6" s="426"/>
      <c r="C6" s="426"/>
      <c r="D6" s="426"/>
      <c r="E6" s="426"/>
      <c r="F6" s="426"/>
      <c r="G6" s="426"/>
      <c r="H6" s="426"/>
      <c r="I6" s="426"/>
      <c r="J6" s="426"/>
      <c r="K6" s="426"/>
      <c r="L6" s="426"/>
      <c r="M6" s="426"/>
      <c r="N6" s="426"/>
    </row>
    <row r="7" spans="1:255" ht="15.75" customHeight="1">
      <c r="A7" s="426" t="s">
        <v>655</v>
      </c>
      <c r="B7" s="426"/>
      <c r="C7" s="426"/>
      <c r="D7" s="426"/>
      <c r="E7" s="426"/>
      <c r="F7" s="426"/>
      <c r="G7" s="426"/>
      <c r="H7" s="426"/>
      <c r="I7" s="426"/>
      <c r="J7" s="426"/>
      <c r="K7" s="426"/>
      <c r="L7" s="426"/>
      <c r="M7" s="426"/>
      <c r="N7" s="426"/>
    </row>
    <row r="8" spans="1:255" ht="15.75" customHeight="1">
      <c r="A8" s="432" t="s">
        <v>681</v>
      </c>
      <c r="B8" s="432"/>
      <c r="C8" s="433">
        <v>2017</v>
      </c>
      <c r="D8" s="433"/>
      <c r="E8" s="433"/>
      <c r="F8" s="433"/>
      <c r="G8" s="433"/>
      <c r="H8" s="433"/>
      <c r="I8" s="433"/>
      <c r="J8" s="433"/>
      <c r="K8" s="433"/>
      <c r="L8" s="433"/>
      <c r="M8" s="434" t="s">
        <v>299</v>
      </c>
      <c r="N8" s="434"/>
    </row>
    <row r="9" spans="1:255" ht="46.5" customHeight="1">
      <c r="A9" s="441" t="s">
        <v>446</v>
      </c>
      <c r="B9" s="438" t="s">
        <v>210</v>
      </c>
      <c r="C9" s="297" t="s">
        <v>256</v>
      </c>
      <c r="D9" s="297" t="s">
        <v>307</v>
      </c>
      <c r="E9" s="297" t="s">
        <v>308</v>
      </c>
      <c r="F9" s="297" t="s">
        <v>309</v>
      </c>
      <c r="G9" s="297" t="s">
        <v>310</v>
      </c>
      <c r="H9" s="297" t="s">
        <v>311</v>
      </c>
      <c r="I9" s="297" t="s">
        <v>312</v>
      </c>
      <c r="J9" s="297" t="s">
        <v>313</v>
      </c>
      <c r="K9" s="297" t="s">
        <v>314</v>
      </c>
      <c r="L9" s="297" t="s">
        <v>176</v>
      </c>
      <c r="M9" s="441" t="s">
        <v>215</v>
      </c>
      <c r="N9" s="441"/>
    </row>
    <row r="10" spans="1:255" ht="59.25" customHeight="1">
      <c r="A10" s="445"/>
      <c r="B10" s="440"/>
      <c r="C10" s="90" t="s">
        <v>207</v>
      </c>
      <c r="D10" s="294" t="s">
        <v>315</v>
      </c>
      <c r="E10" s="294" t="s">
        <v>74</v>
      </c>
      <c r="F10" s="294" t="s">
        <v>366</v>
      </c>
      <c r="G10" s="294" t="s">
        <v>367</v>
      </c>
      <c r="H10" s="294" t="s">
        <v>355</v>
      </c>
      <c r="I10" s="294" t="s">
        <v>75</v>
      </c>
      <c r="J10" s="294" t="s">
        <v>76</v>
      </c>
      <c r="K10" s="294" t="s">
        <v>77</v>
      </c>
      <c r="L10" s="294" t="s">
        <v>365</v>
      </c>
      <c r="M10" s="445"/>
      <c r="N10" s="445"/>
    </row>
    <row r="11" spans="1:255" customFormat="1" ht="77.25" customHeight="1" thickBot="1">
      <c r="A11" s="54">
        <v>45</v>
      </c>
      <c r="B11" s="58" t="s">
        <v>533</v>
      </c>
      <c r="C11" s="201">
        <f>SUM(D11:L11)</f>
        <v>910794</v>
      </c>
      <c r="D11" s="60">
        <v>289844</v>
      </c>
      <c r="E11" s="60">
        <v>437839</v>
      </c>
      <c r="F11" s="60">
        <v>49956</v>
      </c>
      <c r="G11" s="60">
        <v>8800</v>
      </c>
      <c r="H11" s="60">
        <v>26296</v>
      </c>
      <c r="I11" s="60">
        <v>3483</v>
      </c>
      <c r="J11" s="60">
        <v>15747</v>
      </c>
      <c r="K11" s="60">
        <v>24207</v>
      </c>
      <c r="L11" s="60">
        <v>54622</v>
      </c>
      <c r="M11" s="579" t="s">
        <v>538</v>
      </c>
      <c r="N11" s="580"/>
    </row>
    <row r="12" spans="1:255" customFormat="1" ht="77.25" customHeight="1" thickBot="1">
      <c r="A12" s="56">
        <v>46</v>
      </c>
      <c r="B12" s="59" t="s">
        <v>534</v>
      </c>
      <c r="C12" s="199">
        <f t="shared" ref="C12:C14" si="0">SUM(D12:L12)</f>
        <v>957672</v>
      </c>
      <c r="D12" s="61">
        <v>203255</v>
      </c>
      <c r="E12" s="61">
        <v>556183</v>
      </c>
      <c r="F12" s="61">
        <v>15514</v>
      </c>
      <c r="G12" s="61">
        <v>6973</v>
      </c>
      <c r="H12" s="61">
        <v>52220</v>
      </c>
      <c r="I12" s="61">
        <v>34753</v>
      </c>
      <c r="J12" s="61">
        <v>16520</v>
      </c>
      <c r="K12" s="61">
        <v>38508</v>
      </c>
      <c r="L12" s="61">
        <v>33746</v>
      </c>
      <c r="M12" s="425" t="s">
        <v>537</v>
      </c>
      <c r="N12" s="425"/>
    </row>
    <row r="13" spans="1:255" customFormat="1" ht="77.25" customHeight="1">
      <c r="A13" s="55">
        <v>47</v>
      </c>
      <c r="B13" s="67" t="s">
        <v>535</v>
      </c>
      <c r="C13" s="200">
        <f t="shared" si="0"/>
        <v>5039303</v>
      </c>
      <c r="D13" s="68">
        <v>911539</v>
      </c>
      <c r="E13" s="68">
        <v>3328212</v>
      </c>
      <c r="F13" s="68">
        <v>55032</v>
      </c>
      <c r="G13" s="68">
        <v>169084</v>
      </c>
      <c r="H13" s="68">
        <v>85301</v>
      </c>
      <c r="I13" s="68">
        <v>108027</v>
      </c>
      <c r="J13" s="68">
        <v>92585</v>
      </c>
      <c r="K13" s="68">
        <v>103896</v>
      </c>
      <c r="L13" s="68">
        <v>185627</v>
      </c>
      <c r="M13" s="429" t="s">
        <v>536</v>
      </c>
      <c r="N13" s="429"/>
    </row>
    <row r="14" spans="1:255" ht="50.25" customHeight="1">
      <c r="A14" s="430" t="s">
        <v>207</v>
      </c>
      <c r="B14" s="430"/>
      <c r="C14" s="350">
        <f t="shared" si="0"/>
        <v>6907769</v>
      </c>
      <c r="D14" s="296">
        <f t="shared" ref="D14:L14" si="1">SUM(D11:D13)</f>
        <v>1404638</v>
      </c>
      <c r="E14" s="296">
        <f t="shared" si="1"/>
        <v>4322234</v>
      </c>
      <c r="F14" s="296">
        <f>SUM(F11:F13)</f>
        <v>120502</v>
      </c>
      <c r="G14" s="296">
        <f t="shared" si="1"/>
        <v>184857</v>
      </c>
      <c r="H14" s="296">
        <f t="shared" si="1"/>
        <v>163817</v>
      </c>
      <c r="I14" s="296">
        <f t="shared" si="1"/>
        <v>146263</v>
      </c>
      <c r="J14" s="296">
        <f t="shared" si="1"/>
        <v>124852</v>
      </c>
      <c r="K14" s="296">
        <f t="shared" si="1"/>
        <v>166611</v>
      </c>
      <c r="L14" s="296">
        <f t="shared" si="1"/>
        <v>273995</v>
      </c>
      <c r="M14" s="431" t="s">
        <v>204</v>
      </c>
      <c r="N14" s="431"/>
    </row>
    <row r="15" spans="1:255" ht="15" customHeight="1">
      <c r="A15" s="492"/>
      <c r="B15" s="492"/>
      <c r="C15" s="492"/>
      <c r="D15" s="492"/>
      <c r="E15" s="492"/>
      <c r="F15" s="492"/>
      <c r="I15" s="76"/>
      <c r="J15" s="493"/>
      <c r="K15" s="493"/>
      <c r="L15" s="493"/>
      <c r="M15" s="493"/>
      <c r="N15" s="493"/>
    </row>
    <row r="16" spans="1:255">
      <c r="A16" s="7"/>
    </row>
    <row r="17" spans="1:12" ht="16.5">
      <c r="A17" s="7"/>
      <c r="C17" s="144"/>
      <c r="D17" s="144"/>
      <c r="E17" s="144"/>
      <c r="F17" s="144"/>
      <c r="G17" s="144"/>
      <c r="H17" s="144"/>
      <c r="I17" s="144"/>
      <c r="J17" s="144"/>
      <c r="K17" s="144"/>
      <c r="L17" s="144"/>
    </row>
    <row r="18" spans="1:12">
      <c r="A18" s="7"/>
    </row>
    <row r="19" spans="1:12">
      <c r="A19" s="7"/>
    </row>
    <row r="20" spans="1:12">
      <c r="A20" s="7"/>
    </row>
  </sheetData>
  <mergeCells count="38">
    <mergeCell ref="A15:F15"/>
    <mergeCell ref="J15:N15"/>
    <mergeCell ref="A7:N7"/>
    <mergeCell ref="A8:B8"/>
    <mergeCell ref="C8:L8"/>
    <mergeCell ref="M8:N8"/>
    <mergeCell ref="A9:A10"/>
    <mergeCell ref="B9:B10"/>
    <mergeCell ref="M9:N10"/>
    <mergeCell ref="M11:N11"/>
    <mergeCell ref="M12:N12"/>
    <mergeCell ref="M13:N13"/>
    <mergeCell ref="A14:B14"/>
    <mergeCell ref="M14:N14"/>
    <mergeCell ref="HP3:IC3"/>
    <mergeCell ref="ID3:IQ3"/>
    <mergeCell ref="IR3:IU3"/>
    <mergeCell ref="A4:N4"/>
    <mergeCell ref="A5:N5"/>
    <mergeCell ref="GN3:HA3"/>
    <mergeCell ref="HB3:HO3"/>
    <mergeCell ref="A6:N6"/>
    <mergeCell ref="EJ3:EW3"/>
    <mergeCell ref="EX3:FK3"/>
    <mergeCell ref="FL3:FY3"/>
    <mergeCell ref="FZ3:GM3"/>
    <mergeCell ref="BD3:BQ3"/>
    <mergeCell ref="BR3:CE3"/>
    <mergeCell ref="CF3:CS3"/>
    <mergeCell ref="CT3:DG3"/>
    <mergeCell ref="DH3:DU3"/>
    <mergeCell ref="DV3:EI3"/>
    <mergeCell ref="AP3:BC3"/>
    <mergeCell ref="A1:N1"/>
    <mergeCell ref="A2:N2"/>
    <mergeCell ref="A3:N3"/>
    <mergeCell ref="O3:AA3"/>
    <mergeCell ref="AB3:AO3"/>
  </mergeCells>
  <printOptions horizontalCentered="1" verticalCentered="1"/>
  <pageMargins left="0" right="0" top="0" bottom="0" header="0.31496062992125984" footer="0"/>
  <pageSetup paperSize="9" scale="80"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T91"/>
  <sheetViews>
    <sheetView tabSelected="1" view="pageBreakPreview" topLeftCell="A44" zoomScale="110" zoomScaleSheetLayoutView="110" workbookViewId="0"/>
  </sheetViews>
  <sheetFormatPr defaultColWidth="9.125" defaultRowHeight="14.25"/>
  <cols>
    <col min="1" max="1" width="5.75" style="14" customWidth="1"/>
    <col min="2" max="2" width="35.75" style="7" customWidth="1"/>
    <col min="3" max="3" width="9.625" style="7" customWidth="1"/>
    <col min="4" max="12" width="9.75" style="7" customWidth="1"/>
    <col min="13" max="13" width="35.75" style="7" customWidth="1"/>
    <col min="14" max="14" width="5.75" style="7" customWidth="1"/>
    <col min="15" max="16384" width="9.125" style="7"/>
  </cols>
  <sheetData>
    <row r="1" spans="1:254" s="3" customFormat="1" ht="7.5" customHeight="1">
      <c r="A1" s="427"/>
      <c r="B1" s="427"/>
      <c r="C1" s="427"/>
      <c r="D1" s="427"/>
      <c r="E1" s="427"/>
      <c r="F1" s="427"/>
      <c r="G1" s="427"/>
      <c r="H1" s="427"/>
      <c r="I1" s="427"/>
      <c r="J1" s="427"/>
      <c r="K1" s="427"/>
      <c r="L1" s="427"/>
      <c r="M1" s="427"/>
      <c r="N1" s="427"/>
    </row>
    <row r="2" spans="1:254" ht="16.5" customHeight="1">
      <c r="A2" s="428" t="s">
        <v>368</v>
      </c>
      <c r="B2" s="428"/>
      <c r="C2" s="428"/>
      <c r="D2" s="428"/>
      <c r="E2" s="428"/>
      <c r="F2" s="428"/>
      <c r="G2" s="428"/>
      <c r="H2" s="428"/>
      <c r="I2" s="428"/>
      <c r="J2" s="428"/>
      <c r="K2" s="428"/>
      <c r="L2" s="428"/>
      <c r="M2" s="428"/>
      <c r="N2" s="428"/>
    </row>
    <row r="3" spans="1:254" ht="18" customHeight="1">
      <c r="A3" s="428" t="s">
        <v>306</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8"/>
      <c r="FA3" s="428"/>
      <c r="FB3" s="428"/>
      <c r="FC3" s="428"/>
      <c r="FD3" s="428"/>
      <c r="FE3" s="428"/>
      <c r="FF3" s="428"/>
      <c r="FG3" s="428"/>
      <c r="FH3" s="428"/>
      <c r="FI3" s="428"/>
      <c r="FJ3" s="428"/>
      <c r="FK3" s="428"/>
      <c r="FL3" s="428"/>
      <c r="FM3" s="428"/>
      <c r="FN3" s="428"/>
      <c r="FO3" s="428"/>
      <c r="FP3" s="428"/>
      <c r="FQ3" s="428"/>
      <c r="FR3" s="428"/>
      <c r="FS3" s="428"/>
      <c r="FT3" s="428"/>
      <c r="FU3" s="428"/>
      <c r="FV3" s="428"/>
      <c r="FW3" s="428"/>
      <c r="FX3" s="428"/>
      <c r="FY3" s="428"/>
      <c r="FZ3" s="428"/>
      <c r="GA3" s="428"/>
      <c r="GB3" s="428"/>
      <c r="GC3" s="428"/>
      <c r="GD3" s="428"/>
      <c r="GE3" s="428"/>
      <c r="GF3" s="428"/>
      <c r="GG3" s="428"/>
      <c r="GH3" s="428"/>
      <c r="GI3" s="428"/>
      <c r="GJ3" s="428"/>
      <c r="GK3" s="428"/>
      <c r="GL3" s="428"/>
      <c r="GM3" s="428"/>
      <c r="GN3" s="428"/>
      <c r="GO3" s="428"/>
      <c r="GP3" s="428"/>
      <c r="GQ3" s="428"/>
      <c r="GR3" s="428"/>
      <c r="GS3" s="428"/>
      <c r="GT3" s="428"/>
      <c r="GU3" s="428"/>
      <c r="GV3" s="428"/>
      <c r="GW3" s="428"/>
      <c r="GX3" s="428"/>
      <c r="GY3" s="428"/>
      <c r="GZ3" s="428"/>
      <c r="HA3" s="428"/>
      <c r="HB3" s="428"/>
      <c r="HC3" s="428"/>
      <c r="HD3" s="428"/>
      <c r="HE3" s="428"/>
      <c r="HF3" s="428"/>
      <c r="HG3" s="428"/>
      <c r="HH3" s="428"/>
      <c r="HI3" s="428"/>
      <c r="HJ3" s="428"/>
      <c r="HK3" s="428"/>
      <c r="HL3" s="428"/>
      <c r="HM3" s="428"/>
      <c r="HN3" s="428"/>
      <c r="HO3" s="428"/>
      <c r="HP3" s="428"/>
      <c r="HQ3" s="428"/>
      <c r="HR3" s="428"/>
      <c r="HS3" s="428"/>
      <c r="HT3" s="428"/>
      <c r="HU3" s="428"/>
      <c r="HV3" s="428"/>
      <c r="HW3" s="428"/>
      <c r="HX3" s="428"/>
      <c r="HY3" s="428"/>
      <c r="HZ3" s="428"/>
      <c r="IA3" s="428"/>
      <c r="IB3" s="428"/>
      <c r="IC3" s="428"/>
      <c r="ID3" s="428"/>
      <c r="IE3" s="428"/>
      <c r="IF3" s="428"/>
      <c r="IG3" s="428"/>
      <c r="IH3" s="428"/>
      <c r="II3" s="428"/>
      <c r="IJ3" s="428"/>
      <c r="IK3" s="428"/>
      <c r="IL3" s="428"/>
      <c r="IM3" s="428"/>
      <c r="IN3" s="428"/>
      <c r="IO3" s="428"/>
      <c r="IP3" s="428"/>
      <c r="IQ3" s="428"/>
      <c r="IR3" s="428"/>
      <c r="IS3" s="428"/>
      <c r="IT3" s="428"/>
    </row>
    <row r="4" spans="1:254" ht="18" customHeight="1">
      <c r="A4" s="428" t="s">
        <v>656</v>
      </c>
      <c r="B4" s="428"/>
      <c r="C4" s="428"/>
      <c r="D4" s="428"/>
      <c r="E4" s="428"/>
      <c r="F4" s="428"/>
      <c r="G4" s="428"/>
      <c r="H4" s="428"/>
      <c r="I4" s="428"/>
      <c r="J4" s="428"/>
      <c r="K4" s="428"/>
      <c r="L4" s="428"/>
      <c r="M4" s="428"/>
      <c r="N4" s="42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c r="HQ4" s="288"/>
      <c r="HR4" s="288"/>
      <c r="HS4" s="288"/>
      <c r="HT4" s="288"/>
      <c r="HU4" s="288"/>
      <c r="HV4" s="288"/>
      <c r="HW4" s="288"/>
      <c r="HX4" s="288"/>
      <c r="HY4" s="288"/>
      <c r="HZ4" s="288"/>
      <c r="IA4" s="288"/>
      <c r="IB4" s="288"/>
      <c r="IC4" s="288"/>
      <c r="ID4" s="288"/>
      <c r="IE4" s="288"/>
      <c r="IF4" s="288"/>
      <c r="IG4" s="288"/>
      <c r="IH4" s="288"/>
      <c r="II4" s="288"/>
      <c r="IJ4" s="288"/>
      <c r="IK4" s="288"/>
      <c r="IL4" s="288"/>
      <c r="IM4" s="288"/>
      <c r="IN4" s="288"/>
      <c r="IO4" s="288"/>
      <c r="IP4" s="288"/>
      <c r="IQ4" s="288"/>
      <c r="IR4" s="288"/>
      <c r="IS4" s="288"/>
      <c r="IT4" s="288"/>
    </row>
    <row r="5" spans="1:254" ht="15.75" customHeight="1">
      <c r="A5" s="426" t="s">
        <v>369</v>
      </c>
      <c r="B5" s="426"/>
      <c r="C5" s="426"/>
      <c r="D5" s="426"/>
      <c r="E5" s="426"/>
      <c r="F5" s="426"/>
      <c r="G5" s="426"/>
      <c r="H5" s="426"/>
      <c r="I5" s="426"/>
      <c r="J5" s="426"/>
      <c r="K5" s="426"/>
      <c r="L5" s="426"/>
      <c r="M5" s="426"/>
      <c r="N5" s="426"/>
    </row>
    <row r="6" spans="1:254" ht="15.75" customHeight="1">
      <c r="A6" s="426" t="s">
        <v>264</v>
      </c>
      <c r="B6" s="426"/>
      <c r="C6" s="426"/>
      <c r="D6" s="426"/>
      <c r="E6" s="426"/>
      <c r="F6" s="426"/>
      <c r="G6" s="426"/>
      <c r="H6" s="426"/>
      <c r="I6" s="426"/>
      <c r="J6" s="426"/>
      <c r="K6" s="426"/>
      <c r="L6" s="426"/>
      <c r="M6" s="426"/>
      <c r="N6" s="426"/>
    </row>
    <row r="7" spans="1:254" ht="15.75" customHeight="1">
      <c r="A7" s="426" t="s">
        <v>657</v>
      </c>
      <c r="B7" s="426"/>
      <c r="C7" s="426"/>
      <c r="D7" s="426"/>
      <c r="E7" s="426"/>
      <c r="F7" s="426"/>
      <c r="G7" s="426"/>
      <c r="H7" s="426"/>
      <c r="I7" s="426"/>
      <c r="J7" s="426"/>
      <c r="K7" s="426"/>
      <c r="L7" s="426"/>
      <c r="M7" s="426"/>
      <c r="N7" s="426"/>
    </row>
    <row r="8" spans="1:254" ht="15.75" customHeight="1">
      <c r="A8" s="432" t="s">
        <v>683</v>
      </c>
      <c r="B8" s="432"/>
      <c r="C8" s="433">
        <v>2017</v>
      </c>
      <c r="D8" s="433"/>
      <c r="E8" s="433"/>
      <c r="F8" s="433"/>
      <c r="G8" s="433"/>
      <c r="H8" s="433">
        <v>2008</v>
      </c>
      <c r="I8" s="433"/>
      <c r="J8" s="433"/>
      <c r="K8" s="433"/>
      <c r="L8" s="433"/>
      <c r="M8" s="434" t="s">
        <v>46</v>
      </c>
      <c r="N8" s="434"/>
    </row>
    <row r="9" spans="1:254" ht="42" customHeight="1">
      <c r="A9" s="441" t="s">
        <v>195</v>
      </c>
      <c r="B9" s="438" t="s">
        <v>210</v>
      </c>
      <c r="C9" s="297" t="s">
        <v>256</v>
      </c>
      <c r="D9" s="297" t="s">
        <v>307</v>
      </c>
      <c r="E9" s="297" t="s">
        <v>308</v>
      </c>
      <c r="F9" s="297" t="s">
        <v>309</v>
      </c>
      <c r="G9" s="297" t="s">
        <v>310</v>
      </c>
      <c r="H9" s="297" t="s">
        <v>311</v>
      </c>
      <c r="I9" s="297" t="s">
        <v>312</v>
      </c>
      <c r="J9" s="297" t="s">
        <v>313</v>
      </c>
      <c r="K9" s="297" t="s">
        <v>314</v>
      </c>
      <c r="L9" s="297" t="s">
        <v>176</v>
      </c>
      <c r="M9" s="488" t="s">
        <v>215</v>
      </c>
      <c r="N9" s="489"/>
    </row>
    <row r="10" spans="1:254" ht="54" customHeight="1">
      <c r="A10" s="445"/>
      <c r="B10" s="440"/>
      <c r="C10" s="178" t="s">
        <v>207</v>
      </c>
      <c r="D10" s="179" t="s">
        <v>315</v>
      </c>
      <c r="E10" s="179" t="s">
        <v>74</v>
      </c>
      <c r="F10" s="179" t="s">
        <v>366</v>
      </c>
      <c r="G10" s="179" t="s">
        <v>367</v>
      </c>
      <c r="H10" s="179" t="s">
        <v>355</v>
      </c>
      <c r="I10" s="179" t="s">
        <v>75</v>
      </c>
      <c r="J10" s="179" t="s">
        <v>76</v>
      </c>
      <c r="K10" s="179" t="s">
        <v>77</v>
      </c>
      <c r="L10" s="179" t="s">
        <v>365</v>
      </c>
      <c r="M10" s="490"/>
      <c r="N10" s="491"/>
    </row>
    <row r="11" spans="1:254" s="46" customFormat="1" ht="23.45" customHeight="1">
      <c r="A11" s="214">
        <v>4511</v>
      </c>
      <c r="B11" s="210" t="s">
        <v>559</v>
      </c>
      <c r="C11" s="219">
        <f>SUM(D11:L11)</f>
        <v>643695</v>
      </c>
      <c r="D11" s="220">
        <v>244884</v>
      </c>
      <c r="E11" s="220">
        <v>254616</v>
      </c>
      <c r="F11" s="220">
        <v>46666</v>
      </c>
      <c r="G11" s="220">
        <v>8024</v>
      </c>
      <c r="H11" s="220">
        <v>21202</v>
      </c>
      <c r="I11" s="220">
        <v>3146</v>
      </c>
      <c r="J11" s="220">
        <v>11936</v>
      </c>
      <c r="K11" s="220">
        <v>14348</v>
      </c>
      <c r="L11" s="220">
        <v>38873</v>
      </c>
      <c r="M11" s="472" t="s">
        <v>558</v>
      </c>
      <c r="N11" s="472"/>
    </row>
    <row r="12" spans="1:254" s="46" customFormat="1" ht="23.45" customHeight="1">
      <c r="A12" s="212">
        <v>4512</v>
      </c>
      <c r="B12" s="96" t="s">
        <v>560</v>
      </c>
      <c r="C12" s="221">
        <f t="shared" ref="C12:C67" si="0">SUM(D12:L12)</f>
        <v>44958</v>
      </c>
      <c r="D12" s="222">
        <v>2268</v>
      </c>
      <c r="E12" s="222">
        <v>27817</v>
      </c>
      <c r="F12" s="222">
        <v>0</v>
      </c>
      <c r="G12" s="222">
        <v>0</v>
      </c>
      <c r="H12" s="222">
        <v>715</v>
      </c>
      <c r="I12" s="222">
        <v>0</v>
      </c>
      <c r="J12" s="222">
        <v>209</v>
      </c>
      <c r="K12" s="222">
        <v>4726</v>
      </c>
      <c r="L12" s="222">
        <v>9223</v>
      </c>
      <c r="M12" s="463" t="s">
        <v>561</v>
      </c>
      <c r="N12" s="463"/>
    </row>
    <row r="13" spans="1:254" s="46" customFormat="1" ht="23.45" customHeight="1">
      <c r="A13" s="211">
        <v>4519</v>
      </c>
      <c r="B13" s="62" t="s">
        <v>920</v>
      </c>
      <c r="C13" s="223">
        <f t="shared" si="0"/>
        <v>281</v>
      </c>
      <c r="D13" s="224">
        <v>13</v>
      </c>
      <c r="E13" s="224">
        <v>242</v>
      </c>
      <c r="F13" s="224">
        <v>0</v>
      </c>
      <c r="G13" s="224">
        <v>0</v>
      </c>
      <c r="H13" s="224">
        <v>20</v>
      </c>
      <c r="I13" s="224">
        <v>0</v>
      </c>
      <c r="J13" s="224">
        <v>2</v>
      </c>
      <c r="K13" s="224">
        <v>2</v>
      </c>
      <c r="L13" s="224">
        <v>2</v>
      </c>
      <c r="M13" s="462" t="s">
        <v>921</v>
      </c>
      <c r="N13" s="462"/>
    </row>
    <row r="14" spans="1:254" s="46" customFormat="1" ht="23.45" customHeight="1">
      <c r="A14" s="212">
        <v>4531</v>
      </c>
      <c r="B14" s="96" t="s">
        <v>562</v>
      </c>
      <c r="C14" s="221">
        <f t="shared" si="0"/>
        <v>194851</v>
      </c>
      <c r="D14" s="222">
        <v>41133</v>
      </c>
      <c r="E14" s="222">
        <v>132492</v>
      </c>
      <c r="F14" s="222">
        <v>1359</v>
      </c>
      <c r="G14" s="222">
        <v>776</v>
      </c>
      <c r="H14" s="222">
        <v>3980</v>
      </c>
      <c r="I14" s="222">
        <v>336</v>
      </c>
      <c r="J14" s="222">
        <v>3376</v>
      </c>
      <c r="K14" s="222">
        <v>4949</v>
      </c>
      <c r="L14" s="222">
        <v>6450</v>
      </c>
      <c r="M14" s="463" t="s">
        <v>608</v>
      </c>
      <c r="N14" s="463"/>
    </row>
    <row r="15" spans="1:254" s="46" customFormat="1" ht="23.45" customHeight="1">
      <c r="A15" s="211">
        <v>4532</v>
      </c>
      <c r="B15" s="62" t="s">
        <v>563</v>
      </c>
      <c r="C15" s="223">
        <f t="shared" si="0"/>
        <v>25795</v>
      </c>
      <c r="D15" s="224">
        <v>1509</v>
      </c>
      <c r="E15" s="224">
        <v>21511</v>
      </c>
      <c r="F15" s="224">
        <v>1932</v>
      </c>
      <c r="G15" s="224">
        <v>0</v>
      </c>
      <c r="H15" s="224">
        <v>379</v>
      </c>
      <c r="I15" s="224">
        <v>0</v>
      </c>
      <c r="J15" s="224">
        <v>224</v>
      </c>
      <c r="K15" s="224">
        <v>181</v>
      </c>
      <c r="L15" s="224">
        <v>59</v>
      </c>
      <c r="M15" s="462" t="s">
        <v>607</v>
      </c>
      <c r="N15" s="462"/>
    </row>
    <row r="16" spans="1:254" s="46" customFormat="1" ht="23.45" customHeight="1">
      <c r="A16" s="212">
        <v>4539</v>
      </c>
      <c r="B16" s="96" t="s">
        <v>564</v>
      </c>
      <c r="C16" s="221">
        <f t="shared" si="0"/>
        <v>1214</v>
      </c>
      <c r="D16" s="222">
        <v>38</v>
      </c>
      <c r="E16" s="222">
        <v>1161</v>
      </c>
      <c r="F16" s="222">
        <v>0</v>
      </c>
      <c r="G16" s="222">
        <v>0</v>
      </c>
      <c r="H16" s="222">
        <v>0</v>
      </c>
      <c r="I16" s="222">
        <v>0</v>
      </c>
      <c r="J16" s="222">
        <v>0</v>
      </c>
      <c r="K16" s="222">
        <v>0</v>
      </c>
      <c r="L16" s="222">
        <v>15</v>
      </c>
      <c r="M16" s="463" t="s">
        <v>606</v>
      </c>
      <c r="N16" s="463"/>
    </row>
    <row r="17" spans="1:14" s="46" customFormat="1" ht="18" customHeight="1">
      <c r="A17" s="211">
        <v>4610</v>
      </c>
      <c r="B17" s="62" t="s">
        <v>539</v>
      </c>
      <c r="C17" s="223">
        <f t="shared" si="0"/>
        <v>85584</v>
      </c>
      <c r="D17" s="224">
        <v>39502</v>
      </c>
      <c r="E17" s="224">
        <v>39109</v>
      </c>
      <c r="F17" s="224">
        <v>1</v>
      </c>
      <c r="G17" s="224">
        <v>0</v>
      </c>
      <c r="H17" s="224">
        <v>1715</v>
      </c>
      <c r="I17" s="224">
        <v>0</v>
      </c>
      <c r="J17" s="224">
        <v>60</v>
      </c>
      <c r="K17" s="224">
        <v>1529</v>
      </c>
      <c r="L17" s="224">
        <v>3668</v>
      </c>
      <c r="M17" s="462" t="s">
        <v>548</v>
      </c>
      <c r="N17" s="462"/>
    </row>
    <row r="18" spans="1:14" s="46" customFormat="1" ht="18" customHeight="1">
      <c r="A18" s="212">
        <v>4620</v>
      </c>
      <c r="B18" s="96" t="s">
        <v>565</v>
      </c>
      <c r="C18" s="221">
        <f t="shared" si="0"/>
        <v>61630</v>
      </c>
      <c r="D18" s="222">
        <v>4864</v>
      </c>
      <c r="E18" s="222">
        <v>49805</v>
      </c>
      <c r="F18" s="222">
        <v>280</v>
      </c>
      <c r="G18" s="222">
        <v>29</v>
      </c>
      <c r="H18" s="222">
        <v>616</v>
      </c>
      <c r="I18" s="222">
        <v>0</v>
      </c>
      <c r="J18" s="222">
        <v>134</v>
      </c>
      <c r="K18" s="222">
        <v>3118</v>
      </c>
      <c r="L18" s="222">
        <v>2784</v>
      </c>
      <c r="M18" s="463" t="s">
        <v>605</v>
      </c>
      <c r="N18" s="463"/>
    </row>
    <row r="19" spans="1:14" s="46" customFormat="1" ht="18" customHeight="1">
      <c r="A19" s="211">
        <v>4631</v>
      </c>
      <c r="B19" s="62" t="s">
        <v>540</v>
      </c>
      <c r="C19" s="223">
        <f t="shared" si="0"/>
        <v>7224</v>
      </c>
      <c r="D19" s="224">
        <v>1293</v>
      </c>
      <c r="E19" s="224">
        <v>4283</v>
      </c>
      <c r="F19" s="224">
        <v>241</v>
      </c>
      <c r="G19" s="224">
        <v>0</v>
      </c>
      <c r="H19" s="224">
        <v>354</v>
      </c>
      <c r="I19" s="224">
        <v>0</v>
      </c>
      <c r="J19" s="224">
        <v>10</v>
      </c>
      <c r="K19" s="224">
        <v>762</v>
      </c>
      <c r="L19" s="224">
        <v>281</v>
      </c>
      <c r="M19" s="462" t="s">
        <v>549</v>
      </c>
      <c r="N19" s="462"/>
    </row>
    <row r="20" spans="1:14" s="46" customFormat="1" ht="18" customHeight="1">
      <c r="A20" s="212">
        <v>4632</v>
      </c>
      <c r="B20" s="96" t="s">
        <v>609</v>
      </c>
      <c r="C20" s="221">
        <f t="shared" si="0"/>
        <v>255462</v>
      </c>
      <c r="D20" s="222">
        <v>69668</v>
      </c>
      <c r="E20" s="222">
        <v>106783</v>
      </c>
      <c r="F20" s="222">
        <v>3158</v>
      </c>
      <c r="G20" s="222">
        <v>86</v>
      </c>
      <c r="H20" s="222">
        <v>22976</v>
      </c>
      <c r="I20" s="222">
        <v>30836</v>
      </c>
      <c r="J20" s="222">
        <v>2737</v>
      </c>
      <c r="K20" s="222">
        <v>9748</v>
      </c>
      <c r="L20" s="222">
        <v>9470</v>
      </c>
      <c r="M20" s="463" t="s">
        <v>604</v>
      </c>
      <c r="N20" s="463"/>
    </row>
    <row r="21" spans="1:14" s="46" customFormat="1" ht="29.25">
      <c r="A21" s="211">
        <v>4641</v>
      </c>
      <c r="B21" s="62" t="s">
        <v>610</v>
      </c>
      <c r="C21" s="223">
        <f t="shared" si="0"/>
        <v>52426</v>
      </c>
      <c r="D21" s="224">
        <v>355</v>
      </c>
      <c r="E21" s="224">
        <v>43584</v>
      </c>
      <c r="F21" s="224">
        <v>1648</v>
      </c>
      <c r="G21" s="224">
        <v>0</v>
      </c>
      <c r="H21" s="224">
        <v>2065</v>
      </c>
      <c r="I21" s="224">
        <v>0</v>
      </c>
      <c r="J21" s="224">
        <v>114</v>
      </c>
      <c r="K21" s="224">
        <v>527</v>
      </c>
      <c r="L21" s="224">
        <v>4133</v>
      </c>
      <c r="M21" s="462" t="s">
        <v>603</v>
      </c>
      <c r="N21" s="462"/>
    </row>
    <row r="22" spans="1:14" s="46" customFormat="1" ht="23.45" customHeight="1">
      <c r="A22" s="212">
        <v>4647</v>
      </c>
      <c r="B22" s="96" t="s">
        <v>611</v>
      </c>
      <c r="C22" s="221">
        <f t="shared" si="0"/>
        <v>69523</v>
      </c>
      <c r="D22" s="222">
        <v>14035</v>
      </c>
      <c r="E22" s="222">
        <v>50380</v>
      </c>
      <c r="F22" s="222">
        <v>68</v>
      </c>
      <c r="G22" s="222">
        <v>0</v>
      </c>
      <c r="H22" s="222">
        <v>1168</v>
      </c>
      <c r="I22" s="222">
        <v>23</v>
      </c>
      <c r="J22" s="222">
        <v>1686</v>
      </c>
      <c r="K22" s="222">
        <v>742</v>
      </c>
      <c r="L22" s="222">
        <v>1421</v>
      </c>
      <c r="M22" s="463" t="s">
        <v>602</v>
      </c>
      <c r="N22" s="463"/>
    </row>
    <row r="23" spans="1:14" s="46" customFormat="1" ht="39">
      <c r="A23" s="211">
        <v>4648</v>
      </c>
      <c r="B23" s="62" t="s">
        <v>612</v>
      </c>
      <c r="C23" s="223">
        <f t="shared" si="0"/>
        <v>53688</v>
      </c>
      <c r="D23" s="224">
        <v>4995</v>
      </c>
      <c r="E23" s="224">
        <v>41856</v>
      </c>
      <c r="F23" s="224">
        <v>480</v>
      </c>
      <c r="G23" s="224">
        <v>29</v>
      </c>
      <c r="H23" s="224">
        <v>1241</v>
      </c>
      <c r="I23" s="224">
        <v>71</v>
      </c>
      <c r="J23" s="224">
        <v>824</v>
      </c>
      <c r="K23" s="224">
        <v>1724</v>
      </c>
      <c r="L23" s="224">
        <v>2468</v>
      </c>
      <c r="M23" s="462" t="s">
        <v>601</v>
      </c>
      <c r="N23" s="462"/>
    </row>
    <row r="24" spans="1:14" s="46" customFormat="1" ht="29.25">
      <c r="A24" s="212">
        <v>4649</v>
      </c>
      <c r="B24" s="96" t="s">
        <v>1220</v>
      </c>
      <c r="C24" s="221">
        <f t="shared" si="0"/>
        <v>125</v>
      </c>
      <c r="D24" s="222">
        <v>14</v>
      </c>
      <c r="E24" s="222">
        <v>108</v>
      </c>
      <c r="F24" s="222">
        <v>0</v>
      </c>
      <c r="G24" s="222">
        <v>0</v>
      </c>
      <c r="H24" s="222">
        <v>0</v>
      </c>
      <c r="I24" s="222">
        <v>0</v>
      </c>
      <c r="J24" s="222">
        <v>0</v>
      </c>
      <c r="K24" s="222">
        <v>3</v>
      </c>
      <c r="L24" s="222">
        <v>0</v>
      </c>
      <c r="M24" s="463" t="s">
        <v>922</v>
      </c>
      <c r="N24" s="463"/>
    </row>
    <row r="25" spans="1:14" s="46" customFormat="1" ht="23.45" customHeight="1">
      <c r="A25" s="211">
        <v>4651</v>
      </c>
      <c r="B25" s="62" t="s">
        <v>613</v>
      </c>
      <c r="C25" s="223">
        <f t="shared" si="0"/>
        <v>3489</v>
      </c>
      <c r="D25" s="224">
        <v>304</v>
      </c>
      <c r="E25" s="224">
        <v>3094</v>
      </c>
      <c r="F25" s="224">
        <v>0</v>
      </c>
      <c r="G25" s="224">
        <v>0</v>
      </c>
      <c r="H25" s="224">
        <v>0</v>
      </c>
      <c r="I25" s="224">
        <v>0</v>
      </c>
      <c r="J25" s="224">
        <v>0</v>
      </c>
      <c r="K25" s="224">
        <v>0</v>
      </c>
      <c r="L25" s="224">
        <v>91</v>
      </c>
      <c r="M25" s="462" t="s">
        <v>600</v>
      </c>
      <c r="N25" s="462"/>
    </row>
    <row r="26" spans="1:14" s="46" customFormat="1" ht="23.45" customHeight="1">
      <c r="A26" s="212">
        <v>4652</v>
      </c>
      <c r="B26" s="96" t="s">
        <v>614</v>
      </c>
      <c r="C26" s="221">
        <f t="shared" si="0"/>
        <v>14939</v>
      </c>
      <c r="D26" s="222">
        <v>215</v>
      </c>
      <c r="E26" s="222">
        <v>8341</v>
      </c>
      <c r="F26" s="222">
        <v>0</v>
      </c>
      <c r="G26" s="222">
        <v>0</v>
      </c>
      <c r="H26" s="222">
        <v>1263</v>
      </c>
      <c r="I26" s="222">
        <v>77</v>
      </c>
      <c r="J26" s="222">
        <v>2</v>
      </c>
      <c r="K26" s="222">
        <v>4960</v>
      </c>
      <c r="L26" s="222">
        <v>81</v>
      </c>
      <c r="M26" s="463" t="s">
        <v>599</v>
      </c>
      <c r="N26" s="463"/>
    </row>
    <row r="27" spans="1:14" s="46" customFormat="1" ht="18" customHeight="1">
      <c r="A27" s="211">
        <v>4653</v>
      </c>
      <c r="B27" s="62" t="s">
        <v>615</v>
      </c>
      <c r="C27" s="223">
        <f t="shared" si="0"/>
        <v>24715</v>
      </c>
      <c r="D27" s="224">
        <v>2564</v>
      </c>
      <c r="E27" s="224">
        <v>16679</v>
      </c>
      <c r="F27" s="224">
        <v>66</v>
      </c>
      <c r="G27" s="224">
        <v>0</v>
      </c>
      <c r="H27" s="224">
        <v>742</v>
      </c>
      <c r="I27" s="224">
        <v>79</v>
      </c>
      <c r="J27" s="224">
        <v>0</v>
      </c>
      <c r="K27" s="224">
        <v>3234</v>
      </c>
      <c r="L27" s="224">
        <v>1351</v>
      </c>
      <c r="M27" s="462" t="s">
        <v>598</v>
      </c>
      <c r="N27" s="462"/>
    </row>
    <row r="28" spans="1:14" s="46" customFormat="1" ht="18" customHeight="1">
      <c r="A28" s="212">
        <v>4659</v>
      </c>
      <c r="B28" s="96" t="s">
        <v>616</v>
      </c>
      <c r="C28" s="221">
        <f t="shared" si="0"/>
        <v>88079</v>
      </c>
      <c r="D28" s="222">
        <v>17485</v>
      </c>
      <c r="E28" s="222">
        <v>44750</v>
      </c>
      <c r="F28" s="222">
        <v>1494</v>
      </c>
      <c r="G28" s="222">
        <v>1923</v>
      </c>
      <c r="H28" s="222">
        <v>9445</v>
      </c>
      <c r="I28" s="222">
        <v>2280</v>
      </c>
      <c r="J28" s="222">
        <v>6372</v>
      </c>
      <c r="K28" s="222">
        <v>1912</v>
      </c>
      <c r="L28" s="222">
        <v>2418</v>
      </c>
      <c r="M28" s="463" t="s">
        <v>550</v>
      </c>
      <c r="N28" s="463"/>
    </row>
    <row r="29" spans="1:14" s="46" customFormat="1" ht="23.45" customHeight="1">
      <c r="A29" s="211">
        <v>4661</v>
      </c>
      <c r="B29" s="62" t="s">
        <v>617</v>
      </c>
      <c r="C29" s="223">
        <f t="shared" si="0"/>
        <v>2379</v>
      </c>
      <c r="D29" s="224">
        <v>88</v>
      </c>
      <c r="E29" s="224">
        <v>1664</v>
      </c>
      <c r="F29" s="224">
        <v>132</v>
      </c>
      <c r="G29" s="224">
        <v>0</v>
      </c>
      <c r="H29" s="224">
        <v>10</v>
      </c>
      <c r="I29" s="224">
        <v>0</v>
      </c>
      <c r="J29" s="224">
        <v>36</v>
      </c>
      <c r="K29" s="224">
        <v>88</v>
      </c>
      <c r="L29" s="224">
        <v>361</v>
      </c>
      <c r="M29" s="462" t="s">
        <v>597</v>
      </c>
      <c r="N29" s="462"/>
    </row>
    <row r="30" spans="1:14" s="46" customFormat="1" ht="18" customHeight="1">
      <c r="A30" s="212">
        <v>4662</v>
      </c>
      <c r="B30" s="96" t="s">
        <v>541</v>
      </c>
      <c r="C30" s="221">
        <f t="shared" si="0"/>
        <v>9164</v>
      </c>
      <c r="D30" s="222">
        <v>1109</v>
      </c>
      <c r="E30" s="222">
        <v>4202</v>
      </c>
      <c r="F30" s="222">
        <v>1501</v>
      </c>
      <c r="G30" s="222">
        <v>300</v>
      </c>
      <c r="H30" s="222">
        <v>0</v>
      </c>
      <c r="I30" s="222">
        <v>0</v>
      </c>
      <c r="J30" s="222">
        <v>1626</v>
      </c>
      <c r="K30" s="222">
        <v>287</v>
      </c>
      <c r="L30" s="222">
        <v>139</v>
      </c>
      <c r="M30" s="463" t="s">
        <v>551</v>
      </c>
      <c r="N30" s="463"/>
    </row>
    <row r="31" spans="1:14" s="46" customFormat="1" ht="23.45" customHeight="1">
      <c r="A31" s="211">
        <v>4663</v>
      </c>
      <c r="B31" s="62" t="s">
        <v>618</v>
      </c>
      <c r="C31" s="223">
        <f t="shared" si="0"/>
        <v>190041</v>
      </c>
      <c r="D31" s="224">
        <v>35288</v>
      </c>
      <c r="E31" s="224">
        <v>118879</v>
      </c>
      <c r="F31" s="224">
        <v>6446</v>
      </c>
      <c r="G31" s="224">
        <v>4605</v>
      </c>
      <c r="H31" s="224">
        <v>9850</v>
      </c>
      <c r="I31" s="224">
        <v>1388</v>
      </c>
      <c r="J31" s="224">
        <v>2312</v>
      </c>
      <c r="K31" s="224">
        <v>6696</v>
      </c>
      <c r="L31" s="224">
        <v>4577</v>
      </c>
      <c r="M31" s="462" t="s">
        <v>596</v>
      </c>
      <c r="N31" s="462"/>
    </row>
    <row r="32" spans="1:14" s="46" customFormat="1" ht="18" customHeight="1">
      <c r="A32" s="213">
        <v>4690</v>
      </c>
      <c r="B32" s="209" t="s">
        <v>542</v>
      </c>
      <c r="C32" s="103">
        <f t="shared" si="0"/>
        <v>9378</v>
      </c>
      <c r="D32" s="225">
        <v>6258</v>
      </c>
      <c r="E32" s="225">
        <v>2714</v>
      </c>
      <c r="F32" s="225">
        <v>0</v>
      </c>
      <c r="G32" s="225">
        <v>0</v>
      </c>
      <c r="H32" s="225">
        <v>162</v>
      </c>
      <c r="I32" s="225">
        <v>0</v>
      </c>
      <c r="J32" s="225">
        <v>196</v>
      </c>
      <c r="K32" s="225">
        <v>48</v>
      </c>
      <c r="L32" s="225">
        <v>0</v>
      </c>
      <c r="M32" s="464" t="s">
        <v>552</v>
      </c>
      <c r="N32" s="464"/>
    </row>
    <row r="33" spans="1:14" s="46" customFormat="1" ht="18" customHeight="1">
      <c r="A33" s="211">
        <v>4691</v>
      </c>
      <c r="B33" s="62" t="s">
        <v>619</v>
      </c>
      <c r="C33" s="223">
        <f t="shared" si="0"/>
        <v>13476</v>
      </c>
      <c r="D33" s="224">
        <v>3028</v>
      </c>
      <c r="E33" s="224">
        <v>8689</v>
      </c>
      <c r="F33" s="224">
        <v>0</v>
      </c>
      <c r="G33" s="224">
        <v>0</v>
      </c>
      <c r="H33" s="224">
        <v>74</v>
      </c>
      <c r="I33" s="224">
        <v>0</v>
      </c>
      <c r="J33" s="224">
        <v>411</v>
      </c>
      <c r="K33" s="224">
        <v>874</v>
      </c>
      <c r="L33" s="224">
        <v>400</v>
      </c>
      <c r="M33" s="462" t="s">
        <v>595</v>
      </c>
      <c r="N33" s="462"/>
    </row>
    <row r="34" spans="1:14" s="46" customFormat="1" ht="24" customHeight="1">
      <c r="A34" s="212">
        <v>4692</v>
      </c>
      <c r="B34" s="96" t="s">
        <v>620</v>
      </c>
      <c r="C34" s="221">
        <f t="shared" si="0"/>
        <v>16349</v>
      </c>
      <c r="D34" s="222">
        <v>2190</v>
      </c>
      <c r="E34" s="222">
        <v>11264</v>
      </c>
      <c r="F34" s="222">
        <v>0</v>
      </c>
      <c r="G34" s="222">
        <v>0</v>
      </c>
      <c r="H34" s="222">
        <v>538</v>
      </c>
      <c r="I34" s="222">
        <v>0</v>
      </c>
      <c r="J34" s="222">
        <v>0</v>
      </c>
      <c r="K34" s="222">
        <v>2255</v>
      </c>
      <c r="L34" s="222">
        <v>102</v>
      </c>
      <c r="M34" s="463" t="s">
        <v>594</v>
      </c>
      <c r="N34" s="463"/>
    </row>
    <row r="35" spans="1:14" s="46" customFormat="1" ht="18" customHeight="1">
      <c r="A35" s="211">
        <v>4712</v>
      </c>
      <c r="B35" s="62" t="s">
        <v>543</v>
      </c>
      <c r="C35" s="223">
        <f t="shared" si="0"/>
        <v>662543</v>
      </c>
      <c r="D35" s="224">
        <v>128516</v>
      </c>
      <c r="E35" s="224">
        <v>411414</v>
      </c>
      <c r="F35" s="224">
        <v>3072</v>
      </c>
      <c r="G35" s="224">
        <v>207</v>
      </c>
      <c r="H35" s="224">
        <v>10046</v>
      </c>
      <c r="I35" s="224">
        <v>28585</v>
      </c>
      <c r="J35" s="224">
        <v>32285</v>
      </c>
      <c r="K35" s="224">
        <v>8564</v>
      </c>
      <c r="L35" s="224">
        <v>39854</v>
      </c>
      <c r="M35" s="462" t="s">
        <v>553</v>
      </c>
      <c r="N35" s="462"/>
    </row>
    <row r="36" spans="1:14" s="46" customFormat="1" ht="18" customHeight="1">
      <c r="A36" s="212">
        <v>4714</v>
      </c>
      <c r="B36" s="96" t="s">
        <v>544</v>
      </c>
      <c r="C36" s="221">
        <f t="shared" si="0"/>
        <v>305127</v>
      </c>
      <c r="D36" s="222">
        <v>56722</v>
      </c>
      <c r="E36" s="222">
        <v>217922</v>
      </c>
      <c r="F36" s="222">
        <v>722</v>
      </c>
      <c r="G36" s="222">
        <v>328</v>
      </c>
      <c r="H36" s="222">
        <v>1523</v>
      </c>
      <c r="I36" s="222">
        <v>6344</v>
      </c>
      <c r="J36" s="222">
        <v>2824</v>
      </c>
      <c r="K36" s="222">
        <v>4393</v>
      </c>
      <c r="L36" s="222">
        <v>14349</v>
      </c>
      <c r="M36" s="463" t="s">
        <v>554</v>
      </c>
      <c r="N36" s="463"/>
    </row>
    <row r="37" spans="1:14" s="46" customFormat="1" ht="18" customHeight="1">
      <c r="A37" s="211">
        <v>4719</v>
      </c>
      <c r="B37" s="62" t="s">
        <v>645</v>
      </c>
      <c r="C37" s="223">
        <f t="shared" si="0"/>
        <v>299229</v>
      </c>
      <c r="D37" s="224">
        <v>26805</v>
      </c>
      <c r="E37" s="224">
        <v>243194</v>
      </c>
      <c r="F37" s="224">
        <v>0</v>
      </c>
      <c r="G37" s="224">
        <v>0</v>
      </c>
      <c r="H37" s="224">
        <v>3127</v>
      </c>
      <c r="I37" s="224">
        <v>0</v>
      </c>
      <c r="J37" s="224">
        <v>3113</v>
      </c>
      <c r="K37" s="224">
        <v>3408</v>
      </c>
      <c r="L37" s="224">
        <v>19582</v>
      </c>
      <c r="M37" s="462" t="s">
        <v>593</v>
      </c>
      <c r="N37" s="462"/>
    </row>
    <row r="38" spans="1:14" s="46" customFormat="1" ht="18" customHeight="1">
      <c r="A38" s="212">
        <v>4720</v>
      </c>
      <c r="B38" s="96" t="s">
        <v>622</v>
      </c>
      <c r="C38" s="221">
        <f t="shared" si="0"/>
        <v>25122</v>
      </c>
      <c r="D38" s="222">
        <v>2566</v>
      </c>
      <c r="E38" s="222">
        <v>10987</v>
      </c>
      <c r="F38" s="222">
        <v>420</v>
      </c>
      <c r="G38" s="222">
        <v>0</v>
      </c>
      <c r="H38" s="222">
        <v>6455</v>
      </c>
      <c r="I38" s="222">
        <v>0</v>
      </c>
      <c r="J38" s="222">
        <v>1132</v>
      </c>
      <c r="K38" s="222">
        <v>2487</v>
      </c>
      <c r="L38" s="222">
        <v>1075</v>
      </c>
      <c r="M38" s="463" t="s">
        <v>592</v>
      </c>
      <c r="N38" s="463"/>
    </row>
    <row r="39" spans="1:14" s="46" customFormat="1" ht="18" customHeight="1">
      <c r="A39" s="211">
        <v>4722</v>
      </c>
      <c r="B39" s="62" t="s">
        <v>632</v>
      </c>
      <c r="C39" s="223">
        <f t="shared" si="0"/>
        <v>145124</v>
      </c>
      <c r="D39" s="224">
        <v>2700</v>
      </c>
      <c r="E39" s="224">
        <v>38224</v>
      </c>
      <c r="F39" s="224">
        <v>7008</v>
      </c>
      <c r="G39" s="224">
        <v>88029</v>
      </c>
      <c r="H39" s="224">
        <v>0</v>
      </c>
      <c r="I39" s="224">
        <v>0</v>
      </c>
      <c r="J39" s="224">
        <v>0</v>
      </c>
      <c r="K39" s="224">
        <v>6646</v>
      </c>
      <c r="L39" s="224">
        <v>2517</v>
      </c>
      <c r="M39" s="462" t="s">
        <v>591</v>
      </c>
      <c r="N39" s="462"/>
    </row>
    <row r="40" spans="1:14" s="46" customFormat="1" ht="18" customHeight="1">
      <c r="A40" s="212">
        <v>4723</v>
      </c>
      <c r="B40" s="96" t="s">
        <v>631</v>
      </c>
      <c r="C40" s="221">
        <f t="shared" si="0"/>
        <v>2626</v>
      </c>
      <c r="D40" s="222">
        <v>37</v>
      </c>
      <c r="E40" s="222">
        <v>2538</v>
      </c>
      <c r="F40" s="222">
        <v>0</v>
      </c>
      <c r="G40" s="222">
        <v>0</v>
      </c>
      <c r="H40" s="222">
        <v>46</v>
      </c>
      <c r="I40" s="222">
        <v>0</v>
      </c>
      <c r="J40" s="222">
        <v>0</v>
      </c>
      <c r="K40" s="222">
        <v>0</v>
      </c>
      <c r="L40" s="222">
        <v>5</v>
      </c>
      <c r="M40" s="463" t="s">
        <v>590</v>
      </c>
      <c r="N40" s="463"/>
    </row>
    <row r="41" spans="1:14" s="46" customFormat="1" ht="18" customHeight="1">
      <c r="A41" s="211">
        <v>4724</v>
      </c>
      <c r="B41" s="62" t="s">
        <v>630</v>
      </c>
      <c r="C41" s="223">
        <f t="shared" si="0"/>
        <v>3813</v>
      </c>
      <c r="D41" s="224">
        <v>566</v>
      </c>
      <c r="E41" s="224">
        <v>2959</v>
      </c>
      <c r="F41" s="224">
        <v>0</v>
      </c>
      <c r="G41" s="224">
        <v>0</v>
      </c>
      <c r="H41" s="224">
        <v>0</v>
      </c>
      <c r="I41" s="224">
        <v>0</v>
      </c>
      <c r="J41" s="224">
        <v>73</v>
      </c>
      <c r="K41" s="224">
        <v>0</v>
      </c>
      <c r="L41" s="224">
        <v>215</v>
      </c>
      <c r="M41" s="462" t="s">
        <v>589</v>
      </c>
      <c r="N41" s="462"/>
    </row>
    <row r="42" spans="1:14" s="46" customFormat="1" ht="18" customHeight="1">
      <c r="A42" s="212">
        <v>4725</v>
      </c>
      <c r="B42" s="96" t="s">
        <v>629</v>
      </c>
      <c r="C42" s="221">
        <f t="shared" si="0"/>
        <v>68</v>
      </c>
      <c r="D42" s="222">
        <v>32</v>
      </c>
      <c r="E42" s="222">
        <v>0</v>
      </c>
      <c r="F42" s="222">
        <v>0</v>
      </c>
      <c r="G42" s="222">
        <v>0</v>
      </c>
      <c r="H42" s="222">
        <v>0</v>
      </c>
      <c r="I42" s="222">
        <v>20</v>
      </c>
      <c r="J42" s="222">
        <v>0</v>
      </c>
      <c r="K42" s="222">
        <v>0</v>
      </c>
      <c r="L42" s="222">
        <v>16</v>
      </c>
      <c r="M42" s="463" t="s">
        <v>588</v>
      </c>
      <c r="N42" s="463"/>
    </row>
    <row r="43" spans="1:14" s="46" customFormat="1" ht="18" customHeight="1">
      <c r="A43" s="211">
        <v>4726</v>
      </c>
      <c r="B43" s="62" t="s">
        <v>545</v>
      </c>
      <c r="C43" s="223">
        <f t="shared" si="0"/>
        <v>22469</v>
      </c>
      <c r="D43" s="224">
        <v>2793</v>
      </c>
      <c r="E43" s="224">
        <v>16413</v>
      </c>
      <c r="F43" s="224">
        <v>1608</v>
      </c>
      <c r="G43" s="224">
        <v>0</v>
      </c>
      <c r="H43" s="224">
        <v>229</v>
      </c>
      <c r="I43" s="224">
        <v>111</v>
      </c>
      <c r="J43" s="224">
        <v>212</v>
      </c>
      <c r="K43" s="224">
        <v>650</v>
      </c>
      <c r="L43" s="224">
        <v>453</v>
      </c>
      <c r="M43" s="462" t="s">
        <v>555</v>
      </c>
      <c r="N43" s="462"/>
    </row>
    <row r="44" spans="1:14" s="46" customFormat="1" ht="18" customHeight="1">
      <c r="A44" s="212">
        <v>4727</v>
      </c>
      <c r="B44" s="96" t="s">
        <v>628</v>
      </c>
      <c r="C44" s="221">
        <f t="shared" si="0"/>
        <v>7864</v>
      </c>
      <c r="D44" s="222">
        <v>556</v>
      </c>
      <c r="E44" s="222">
        <v>6590</v>
      </c>
      <c r="F44" s="222">
        <v>89</v>
      </c>
      <c r="G44" s="222">
        <v>23</v>
      </c>
      <c r="H44" s="222">
        <v>215</v>
      </c>
      <c r="I44" s="222">
        <v>30</v>
      </c>
      <c r="J44" s="222">
        <v>299</v>
      </c>
      <c r="K44" s="222">
        <v>18</v>
      </c>
      <c r="L44" s="222">
        <v>44</v>
      </c>
      <c r="M44" s="463" t="s">
        <v>587</v>
      </c>
      <c r="N44" s="463"/>
    </row>
    <row r="45" spans="1:14" s="46" customFormat="1" ht="18" customHeight="1">
      <c r="A45" s="211">
        <v>4728</v>
      </c>
      <c r="B45" s="62" t="s">
        <v>633</v>
      </c>
      <c r="C45" s="223">
        <f t="shared" si="0"/>
        <v>1044</v>
      </c>
      <c r="D45" s="224">
        <v>24</v>
      </c>
      <c r="E45" s="224">
        <v>792</v>
      </c>
      <c r="F45" s="224">
        <v>0</v>
      </c>
      <c r="G45" s="224">
        <v>0</v>
      </c>
      <c r="H45" s="224">
        <v>61</v>
      </c>
      <c r="I45" s="224">
        <v>0</v>
      </c>
      <c r="J45" s="224">
        <v>0</v>
      </c>
      <c r="K45" s="224">
        <v>97</v>
      </c>
      <c r="L45" s="224">
        <v>70</v>
      </c>
      <c r="M45" s="462" t="s">
        <v>586</v>
      </c>
      <c r="N45" s="462"/>
    </row>
    <row r="46" spans="1:14" s="46" customFormat="1" ht="18" customHeight="1">
      <c r="A46" s="212">
        <v>4729</v>
      </c>
      <c r="B46" s="96" t="s">
        <v>642</v>
      </c>
      <c r="C46" s="221">
        <f t="shared" si="0"/>
        <v>1520</v>
      </c>
      <c r="D46" s="222">
        <v>703</v>
      </c>
      <c r="E46" s="222">
        <v>563</v>
      </c>
      <c r="F46" s="222">
        <v>0</v>
      </c>
      <c r="G46" s="222">
        <v>0</v>
      </c>
      <c r="H46" s="222">
        <v>141</v>
      </c>
      <c r="I46" s="222">
        <v>0</v>
      </c>
      <c r="J46" s="222">
        <v>0</v>
      </c>
      <c r="K46" s="222">
        <v>113</v>
      </c>
      <c r="L46" s="222">
        <v>0</v>
      </c>
      <c r="M46" s="463" t="s">
        <v>644</v>
      </c>
      <c r="N46" s="463"/>
    </row>
    <row r="47" spans="1:14" s="46" customFormat="1" ht="18" customHeight="1">
      <c r="A47" s="211">
        <v>4730</v>
      </c>
      <c r="B47" s="62" t="s">
        <v>627</v>
      </c>
      <c r="C47" s="223">
        <f t="shared" si="0"/>
        <v>86517</v>
      </c>
      <c r="D47" s="224">
        <v>40445</v>
      </c>
      <c r="E47" s="224">
        <v>22928</v>
      </c>
      <c r="F47" s="224">
        <v>0</v>
      </c>
      <c r="G47" s="224">
        <v>74</v>
      </c>
      <c r="H47" s="224">
        <v>294</v>
      </c>
      <c r="I47" s="224">
        <v>0</v>
      </c>
      <c r="J47" s="224">
        <v>11390</v>
      </c>
      <c r="K47" s="224">
        <v>6504</v>
      </c>
      <c r="L47" s="224">
        <v>4882</v>
      </c>
      <c r="M47" s="462" t="s">
        <v>585</v>
      </c>
      <c r="N47" s="462"/>
    </row>
    <row r="48" spans="1:14" ht="24" customHeight="1">
      <c r="A48" s="212">
        <v>4741</v>
      </c>
      <c r="B48" s="96" t="s">
        <v>634</v>
      </c>
      <c r="C48" s="221">
        <f t="shared" si="0"/>
        <v>96264</v>
      </c>
      <c r="D48" s="222">
        <v>25750</v>
      </c>
      <c r="E48" s="222">
        <v>55334</v>
      </c>
      <c r="F48" s="222">
        <v>2045</v>
      </c>
      <c r="G48" s="222">
        <v>50</v>
      </c>
      <c r="H48" s="222">
        <v>3581</v>
      </c>
      <c r="I48" s="222">
        <v>910</v>
      </c>
      <c r="J48" s="222">
        <v>186</v>
      </c>
      <c r="K48" s="222">
        <v>1627</v>
      </c>
      <c r="L48" s="222">
        <v>6781</v>
      </c>
      <c r="M48" s="463" t="s">
        <v>584</v>
      </c>
      <c r="N48" s="463"/>
    </row>
    <row r="49" spans="1:14" ht="18" customHeight="1">
      <c r="A49" s="211">
        <v>4742</v>
      </c>
      <c r="B49" s="62" t="s">
        <v>706</v>
      </c>
      <c r="C49" s="223">
        <f t="shared" si="0"/>
        <v>5377</v>
      </c>
      <c r="D49" s="224">
        <v>104</v>
      </c>
      <c r="E49" s="224">
        <v>2804</v>
      </c>
      <c r="F49" s="224">
        <v>0</v>
      </c>
      <c r="G49" s="224">
        <v>0</v>
      </c>
      <c r="H49" s="224">
        <v>2114</v>
      </c>
      <c r="I49" s="224">
        <v>0</v>
      </c>
      <c r="J49" s="224">
        <v>152</v>
      </c>
      <c r="K49" s="224">
        <v>78</v>
      </c>
      <c r="L49" s="224">
        <v>125</v>
      </c>
      <c r="M49" s="462" t="s">
        <v>705</v>
      </c>
      <c r="N49" s="462"/>
    </row>
    <row r="50" spans="1:14" ht="24" customHeight="1">
      <c r="A50" s="212">
        <v>4751</v>
      </c>
      <c r="B50" s="96" t="s">
        <v>626</v>
      </c>
      <c r="C50" s="221">
        <f t="shared" si="0"/>
        <v>395289</v>
      </c>
      <c r="D50" s="222">
        <v>106201</v>
      </c>
      <c r="E50" s="222">
        <v>206746</v>
      </c>
      <c r="F50" s="222">
        <v>398</v>
      </c>
      <c r="G50" s="222">
        <v>66591</v>
      </c>
      <c r="H50" s="222">
        <v>2198</v>
      </c>
      <c r="I50" s="222">
        <v>0</v>
      </c>
      <c r="J50" s="222">
        <v>3273</v>
      </c>
      <c r="K50" s="222">
        <v>7862</v>
      </c>
      <c r="L50" s="222">
        <v>2020</v>
      </c>
      <c r="M50" s="463" t="s">
        <v>583</v>
      </c>
      <c r="N50" s="463"/>
    </row>
    <row r="51" spans="1:14" ht="39">
      <c r="A51" s="211">
        <v>4752</v>
      </c>
      <c r="B51" s="62" t="s">
        <v>625</v>
      </c>
      <c r="C51" s="223">
        <f t="shared" si="0"/>
        <v>519899</v>
      </c>
      <c r="D51" s="224">
        <v>91823</v>
      </c>
      <c r="E51" s="224">
        <v>306196</v>
      </c>
      <c r="F51" s="224">
        <v>20496</v>
      </c>
      <c r="G51" s="224">
        <v>4093</v>
      </c>
      <c r="H51" s="224">
        <v>24092</v>
      </c>
      <c r="I51" s="224">
        <v>7346</v>
      </c>
      <c r="J51" s="224">
        <v>17689</v>
      </c>
      <c r="K51" s="224">
        <v>26870</v>
      </c>
      <c r="L51" s="224">
        <v>21294</v>
      </c>
      <c r="M51" s="462" t="s">
        <v>582</v>
      </c>
      <c r="N51" s="462"/>
    </row>
    <row r="52" spans="1:14" ht="24" customHeight="1">
      <c r="A52" s="212">
        <v>4753</v>
      </c>
      <c r="B52" s="96" t="s">
        <v>624</v>
      </c>
      <c r="C52" s="221">
        <f t="shared" si="0"/>
        <v>42101</v>
      </c>
      <c r="D52" s="222">
        <v>12775</v>
      </c>
      <c r="E52" s="222">
        <v>26047</v>
      </c>
      <c r="F52" s="222">
        <v>87</v>
      </c>
      <c r="G52" s="222">
        <v>736</v>
      </c>
      <c r="H52" s="222">
        <v>627</v>
      </c>
      <c r="I52" s="222">
        <v>3</v>
      </c>
      <c r="J52" s="222">
        <v>172</v>
      </c>
      <c r="K52" s="222">
        <v>802</v>
      </c>
      <c r="L52" s="222">
        <v>852</v>
      </c>
      <c r="M52" s="463" t="s">
        <v>581</v>
      </c>
      <c r="N52" s="463"/>
    </row>
    <row r="53" spans="1:14" ht="18" customHeight="1">
      <c r="A53" s="211">
        <v>4754</v>
      </c>
      <c r="B53" s="62" t="s">
        <v>546</v>
      </c>
      <c r="C53" s="223">
        <f t="shared" si="0"/>
        <v>263822</v>
      </c>
      <c r="D53" s="224">
        <v>25357</v>
      </c>
      <c r="E53" s="224">
        <v>205776</v>
      </c>
      <c r="F53" s="224">
        <v>3865</v>
      </c>
      <c r="G53" s="224">
        <v>594</v>
      </c>
      <c r="H53" s="224">
        <v>5500</v>
      </c>
      <c r="I53" s="224">
        <v>2997</v>
      </c>
      <c r="J53" s="224">
        <v>1739</v>
      </c>
      <c r="K53" s="224">
        <v>4535</v>
      </c>
      <c r="L53" s="224">
        <v>13459</v>
      </c>
      <c r="M53" s="462" t="s">
        <v>556</v>
      </c>
      <c r="N53" s="462"/>
    </row>
    <row r="54" spans="1:14" ht="25.15" customHeight="1">
      <c r="A54" s="212">
        <v>4755</v>
      </c>
      <c r="B54" s="96" t="s">
        <v>641</v>
      </c>
      <c r="C54" s="221">
        <f t="shared" si="0"/>
        <v>426026</v>
      </c>
      <c r="D54" s="222">
        <v>115039</v>
      </c>
      <c r="E54" s="222">
        <v>220450</v>
      </c>
      <c r="F54" s="222">
        <v>5791</v>
      </c>
      <c r="G54" s="222">
        <v>7362</v>
      </c>
      <c r="H54" s="222">
        <v>8857</v>
      </c>
      <c r="I54" s="222">
        <v>31256</v>
      </c>
      <c r="J54" s="222">
        <v>11839</v>
      </c>
      <c r="K54" s="222">
        <v>13252</v>
      </c>
      <c r="L54" s="222">
        <v>12180</v>
      </c>
      <c r="M54" s="463" t="s">
        <v>580</v>
      </c>
      <c r="N54" s="463"/>
    </row>
    <row r="55" spans="1:14">
      <c r="A55" s="211">
        <v>4756</v>
      </c>
      <c r="B55" s="62" t="s">
        <v>635</v>
      </c>
      <c r="C55" s="223">
        <f t="shared" si="0"/>
        <v>4424</v>
      </c>
      <c r="D55" s="224">
        <v>177</v>
      </c>
      <c r="E55" s="224">
        <v>3961</v>
      </c>
      <c r="F55" s="224">
        <v>3</v>
      </c>
      <c r="G55" s="224">
        <v>0</v>
      </c>
      <c r="H55" s="224">
        <v>30</v>
      </c>
      <c r="I55" s="224">
        <v>0</v>
      </c>
      <c r="J55" s="224">
        <v>0</v>
      </c>
      <c r="K55" s="224">
        <v>19</v>
      </c>
      <c r="L55" s="224">
        <v>234</v>
      </c>
      <c r="M55" s="462" t="s">
        <v>579</v>
      </c>
      <c r="N55" s="462"/>
    </row>
    <row r="56" spans="1:14" ht="24" customHeight="1">
      <c r="A56" s="212">
        <v>4761</v>
      </c>
      <c r="B56" s="96" t="s">
        <v>636</v>
      </c>
      <c r="C56" s="221">
        <f t="shared" si="0"/>
        <v>61323</v>
      </c>
      <c r="D56" s="222">
        <v>23475</v>
      </c>
      <c r="E56" s="222">
        <v>35785</v>
      </c>
      <c r="F56" s="222">
        <v>183</v>
      </c>
      <c r="G56" s="222">
        <v>96</v>
      </c>
      <c r="H56" s="222">
        <v>432</v>
      </c>
      <c r="I56" s="222">
        <v>20</v>
      </c>
      <c r="J56" s="222">
        <v>114</v>
      </c>
      <c r="K56" s="222">
        <v>555</v>
      </c>
      <c r="L56" s="222">
        <v>663</v>
      </c>
      <c r="M56" s="463" t="s">
        <v>578</v>
      </c>
      <c r="N56" s="463"/>
    </row>
    <row r="57" spans="1:14" ht="19.5">
      <c r="A57" s="211">
        <v>4763</v>
      </c>
      <c r="B57" s="62" t="s">
        <v>638</v>
      </c>
      <c r="C57" s="223">
        <f t="shared" si="0"/>
        <v>86413</v>
      </c>
      <c r="D57" s="224">
        <v>8711</v>
      </c>
      <c r="E57" s="224">
        <v>62108</v>
      </c>
      <c r="F57" s="224">
        <v>17</v>
      </c>
      <c r="G57" s="224">
        <v>92</v>
      </c>
      <c r="H57" s="224">
        <v>4337</v>
      </c>
      <c r="I57" s="224">
        <v>745</v>
      </c>
      <c r="J57" s="224">
        <v>884</v>
      </c>
      <c r="K57" s="224">
        <v>594</v>
      </c>
      <c r="L57" s="224">
        <v>8925</v>
      </c>
      <c r="M57" s="462" t="s">
        <v>576</v>
      </c>
      <c r="N57" s="462"/>
    </row>
    <row r="58" spans="1:14" ht="19.149999999999999" customHeight="1">
      <c r="A58" s="213">
        <v>4764</v>
      </c>
      <c r="B58" s="209" t="s">
        <v>623</v>
      </c>
      <c r="C58" s="103">
        <f t="shared" si="0"/>
        <v>15584</v>
      </c>
      <c r="D58" s="225">
        <v>3100</v>
      </c>
      <c r="E58" s="225">
        <v>10728</v>
      </c>
      <c r="F58" s="225">
        <v>0</v>
      </c>
      <c r="G58" s="225">
        <v>66</v>
      </c>
      <c r="H58" s="225">
        <v>281</v>
      </c>
      <c r="I58" s="225">
        <v>0</v>
      </c>
      <c r="J58" s="225">
        <v>28</v>
      </c>
      <c r="K58" s="225">
        <v>481</v>
      </c>
      <c r="L58" s="225">
        <v>900</v>
      </c>
      <c r="M58" s="464" t="s">
        <v>575</v>
      </c>
      <c r="N58" s="464"/>
    </row>
    <row r="59" spans="1:14" ht="35.25" customHeight="1">
      <c r="A59" s="211">
        <v>4771</v>
      </c>
      <c r="B59" s="62" t="s">
        <v>639</v>
      </c>
      <c r="C59" s="223">
        <f t="shared" si="0"/>
        <v>587306</v>
      </c>
      <c r="D59" s="224">
        <v>158933</v>
      </c>
      <c r="E59" s="224">
        <v>405449</v>
      </c>
      <c r="F59" s="224">
        <v>6672</v>
      </c>
      <c r="G59" s="224">
        <v>0</v>
      </c>
      <c r="H59" s="224">
        <v>3048</v>
      </c>
      <c r="I59" s="224">
        <v>0</v>
      </c>
      <c r="J59" s="224">
        <v>1604</v>
      </c>
      <c r="K59" s="224">
        <v>6248</v>
      </c>
      <c r="L59" s="224">
        <v>5352</v>
      </c>
      <c r="M59" s="462" t="s">
        <v>574</v>
      </c>
      <c r="N59" s="462"/>
    </row>
    <row r="60" spans="1:14" ht="30" customHeight="1">
      <c r="A60" s="212">
        <v>4772</v>
      </c>
      <c r="B60" s="96" t="s">
        <v>640</v>
      </c>
      <c r="C60" s="221">
        <f t="shared" si="0"/>
        <v>676697</v>
      </c>
      <c r="D60" s="222">
        <v>20376</v>
      </c>
      <c r="E60" s="222">
        <v>608250</v>
      </c>
      <c r="F60" s="222">
        <v>736</v>
      </c>
      <c r="G60" s="222">
        <v>0</v>
      </c>
      <c r="H60" s="222">
        <v>2110</v>
      </c>
      <c r="I60" s="222">
        <v>28391</v>
      </c>
      <c r="J60" s="222">
        <v>1179</v>
      </c>
      <c r="K60" s="222">
        <v>1656</v>
      </c>
      <c r="L60" s="222">
        <v>13999</v>
      </c>
      <c r="M60" s="463" t="s">
        <v>573</v>
      </c>
      <c r="N60" s="463"/>
    </row>
    <row r="61" spans="1:14" ht="28.5" customHeight="1">
      <c r="A61" s="211">
        <v>4774</v>
      </c>
      <c r="B61" s="62" t="s">
        <v>547</v>
      </c>
      <c r="C61" s="223">
        <f t="shared" si="0"/>
        <v>712</v>
      </c>
      <c r="D61" s="224">
        <v>150</v>
      </c>
      <c r="E61" s="224">
        <v>543</v>
      </c>
      <c r="F61" s="224">
        <v>0</v>
      </c>
      <c r="G61" s="224">
        <v>0</v>
      </c>
      <c r="H61" s="224">
        <v>0</v>
      </c>
      <c r="I61" s="224">
        <v>0</v>
      </c>
      <c r="J61" s="224">
        <v>0</v>
      </c>
      <c r="K61" s="224">
        <v>19</v>
      </c>
      <c r="L61" s="224">
        <v>0</v>
      </c>
      <c r="M61" s="462" t="s">
        <v>557</v>
      </c>
      <c r="N61" s="462"/>
    </row>
    <row r="62" spans="1:14" ht="19.5">
      <c r="A62" s="212">
        <v>4775</v>
      </c>
      <c r="B62" s="96" t="s">
        <v>569</v>
      </c>
      <c r="C62" s="221">
        <f t="shared" si="0"/>
        <v>143043</v>
      </c>
      <c r="D62" s="222">
        <v>23641</v>
      </c>
      <c r="E62" s="222">
        <v>105937</v>
      </c>
      <c r="F62" s="222">
        <v>251</v>
      </c>
      <c r="G62" s="222">
        <v>0</v>
      </c>
      <c r="H62" s="222">
        <v>2936</v>
      </c>
      <c r="I62" s="222">
        <v>209</v>
      </c>
      <c r="J62" s="222">
        <v>737</v>
      </c>
      <c r="K62" s="222">
        <v>962</v>
      </c>
      <c r="L62" s="222">
        <v>8370</v>
      </c>
      <c r="M62" s="463" t="s">
        <v>572</v>
      </c>
      <c r="N62" s="463"/>
    </row>
    <row r="63" spans="1:14" ht="30" customHeight="1">
      <c r="A63" s="211">
        <v>4776</v>
      </c>
      <c r="B63" s="62" t="s">
        <v>568</v>
      </c>
      <c r="C63" s="223">
        <f t="shared" si="0"/>
        <v>17803</v>
      </c>
      <c r="D63" s="224">
        <v>2859</v>
      </c>
      <c r="E63" s="224">
        <v>9485</v>
      </c>
      <c r="F63" s="224">
        <v>133</v>
      </c>
      <c r="G63" s="224">
        <v>741</v>
      </c>
      <c r="H63" s="224">
        <v>861</v>
      </c>
      <c r="I63" s="224">
        <v>469</v>
      </c>
      <c r="J63" s="224">
        <v>188</v>
      </c>
      <c r="K63" s="224">
        <v>1735</v>
      </c>
      <c r="L63" s="224">
        <v>1332</v>
      </c>
      <c r="M63" s="462" t="s">
        <v>571</v>
      </c>
      <c r="N63" s="462"/>
    </row>
    <row r="64" spans="1:14" ht="27.75" customHeight="1">
      <c r="A64" s="212">
        <v>4777</v>
      </c>
      <c r="B64" s="96" t="s">
        <v>567</v>
      </c>
      <c r="C64" s="221">
        <f t="shared" si="0"/>
        <v>3031</v>
      </c>
      <c r="D64" s="222">
        <v>1159</v>
      </c>
      <c r="E64" s="222">
        <v>1242</v>
      </c>
      <c r="F64" s="222">
        <v>0</v>
      </c>
      <c r="G64" s="222">
        <v>0</v>
      </c>
      <c r="H64" s="222">
        <v>529</v>
      </c>
      <c r="I64" s="222">
        <v>2</v>
      </c>
      <c r="J64" s="222">
        <v>40</v>
      </c>
      <c r="K64" s="222">
        <v>50</v>
      </c>
      <c r="L64" s="222">
        <v>9</v>
      </c>
      <c r="M64" s="463" t="s">
        <v>570</v>
      </c>
      <c r="N64" s="463"/>
    </row>
    <row r="65" spans="1:14" ht="27.6" customHeight="1">
      <c r="A65" s="211">
        <v>4779</v>
      </c>
      <c r="B65" s="62" t="s">
        <v>566</v>
      </c>
      <c r="C65" s="223">
        <f t="shared" si="0"/>
        <v>130861</v>
      </c>
      <c r="D65" s="224">
        <v>29429</v>
      </c>
      <c r="E65" s="224">
        <v>86638</v>
      </c>
      <c r="F65" s="224">
        <v>1423</v>
      </c>
      <c r="G65" s="224">
        <v>0</v>
      </c>
      <c r="H65" s="224">
        <v>1633</v>
      </c>
      <c r="I65" s="224">
        <v>590</v>
      </c>
      <c r="J65" s="224">
        <v>1435</v>
      </c>
      <c r="K65" s="224">
        <v>3642</v>
      </c>
      <c r="L65" s="224">
        <v>6071</v>
      </c>
      <c r="M65" s="462" t="s">
        <v>643</v>
      </c>
      <c r="N65" s="462"/>
    </row>
    <row r="66" spans="1:14" ht="16.5" customHeight="1">
      <c r="A66" s="212">
        <v>4789</v>
      </c>
      <c r="B66" s="96" t="s">
        <v>926</v>
      </c>
      <c r="C66" s="221">
        <f t="shared" si="0"/>
        <v>268</v>
      </c>
      <c r="D66" s="222">
        <v>13</v>
      </c>
      <c r="E66" s="222">
        <v>212</v>
      </c>
      <c r="F66" s="222">
        <v>15</v>
      </c>
      <c r="G66" s="222">
        <v>0</v>
      </c>
      <c r="H66" s="222">
        <v>0</v>
      </c>
      <c r="I66" s="222">
        <v>0</v>
      </c>
      <c r="J66" s="222">
        <v>0</v>
      </c>
      <c r="K66" s="222">
        <v>28</v>
      </c>
      <c r="L66" s="222">
        <v>0</v>
      </c>
      <c r="M66" s="463" t="s">
        <v>925</v>
      </c>
      <c r="N66" s="463"/>
    </row>
    <row r="67" spans="1:14" ht="37.9" customHeight="1">
      <c r="A67" s="473" t="s">
        <v>207</v>
      </c>
      <c r="B67" s="473"/>
      <c r="C67" s="226">
        <f t="shared" si="0"/>
        <v>6907774</v>
      </c>
      <c r="D67" s="226">
        <f t="shared" ref="D67:I67" si="1">SUM(D11:D66)</f>
        <v>1404637</v>
      </c>
      <c r="E67" s="226">
        <f t="shared" si="1"/>
        <v>4322238</v>
      </c>
      <c r="F67" s="226">
        <f t="shared" si="1"/>
        <v>120506</v>
      </c>
      <c r="G67" s="226">
        <f t="shared" si="1"/>
        <v>184854</v>
      </c>
      <c r="H67" s="226">
        <f t="shared" si="1"/>
        <v>163818</v>
      </c>
      <c r="I67" s="226">
        <f t="shared" si="1"/>
        <v>146264</v>
      </c>
      <c r="J67" s="226">
        <f>SUM(J11:J66)</f>
        <v>124854</v>
      </c>
      <c r="K67" s="226">
        <f t="shared" ref="K67" si="2">SUM(K11:K66)</f>
        <v>166608</v>
      </c>
      <c r="L67" s="226">
        <f>SUM(L11:L66)</f>
        <v>273995</v>
      </c>
      <c r="M67" s="474" t="s">
        <v>204</v>
      </c>
      <c r="N67" s="474"/>
    </row>
    <row r="68" spans="1:14" ht="16.5" customHeight="1">
      <c r="A68" s="7"/>
    </row>
    <row r="69" spans="1:14" ht="16.5" customHeight="1">
      <c r="A69" s="7"/>
    </row>
    <row r="70" spans="1:14" ht="16.5" customHeight="1">
      <c r="A70" s="7"/>
    </row>
    <row r="71" spans="1:14" ht="16.5" customHeight="1">
      <c r="A71" s="7"/>
    </row>
    <row r="72" spans="1:14" ht="16.5" customHeight="1">
      <c r="A72" s="7"/>
    </row>
    <row r="73" spans="1:14" ht="16.5" customHeight="1">
      <c r="A73" s="7"/>
    </row>
    <row r="74" spans="1:14" ht="16.5" customHeight="1">
      <c r="A74" s="7"/>
    </row>
    <row r="75" spans="1:14" ht="16.5" customHeight="1">
      <c r="A75" s="7"/>
    </row>
    <row r="76" spans="1:14" ht="16.5" customHeight="1">
      <c r="A76" s="7"/>
    </row>
    <row r="77" spans="1:14" ht="16.5" customHeight="1">
      <c r="A77" s="7"/>
    </row>
    <row r="78" spans="1:14" ht="16.5" customHeight="1">
      <c r="A78" s="7"/>
    </row>
    <row r="79" spans="1:14" ht="16.5" customHeight="1">
      <c r="A79" s="7"/>
    </row>
    <row r="80" spans="1:14" ht="16.5" customHeight="1">
      <c r="A80" s="7"/>
    </row>
    <row r="81" spans="1:2" ht="16.5" customHeight="1">
      <c r="A81" s="7"/>
    </row>
    <row r="82" spans="1:2" ht="16.5" customHeight="1">
      <c r="A82" s="7"/>
    </row>
    <row r="83" spans="1:2" ht="16.5" customHeight="1">
      <c r="A83" s="7"/>
    </row>
    <row r="84" spans="1:2" ht="16.5" customHeight="1">
      <c r="A84" s="7"/>
    </row>
    <row r="85" spans="1:2" ht="16.5" customHeight="1">
      <c r="A85" s="7"/>
    </row>
    <row r="86" spans="1:2" ht="16.5" customHeight="1">
      <c r="A86" s="7"/>
    </row>
    <row r="87" spans="1:2" ht="16.5" customHeight="1">
      <c r="A87" s="7"/>
    </row>
    <row r="88" spans="1:2" ht="16.5" customHeight="1">
      <c r="A88" s="7"/>
    </row>
    <row r="89" spans="1:2" ht="16.5" customHeight="1">
      <c r="A89" s="7"/>
    </row>
    <row r="90" spans="1:2" ht="16.5" customHeight="1">
      <c r="A90" s="7"/>
    </row>
    <row r="91" spans="1:2" ht="16.5" customHeight="1">
      <c r="A91" s="77"/>
      <c r="B91" s="77"/>
    </row>
  </sheetData>
  <mergeCells count="89">
    <mergeCell ref="M65:N65"/>
    <mergeCell ref="M59:N59"/>
    <mergeCell ref="M60:N60"/>
    <mergeCell ref="M61:N61"/>
    <mergeCell ref="M62:N62"/>
    <mergeCell ref="M63:N63"/>
    <mergeCell ref="M64:N64"/>
    <mergeCell ref="M58:N58"/>
    <mergeCell ref="M47:N47"/>
    <mergeCell ref="M48:N48"/>
    <mergeCell ref="M49:N49"/>
    <mergeCell ref="M50:N50"/>
    <mergeCell ref="M51:N51"/>
    <mergeCell ref="M52:N52"/>
    <mergeCell ref="M53:N53"/>
    <mergeCell ref="M54:N54"/>
    <mergeCell ref="M55:N55"/>
    <mergeCell ref="M56:N56"/>
    <mergeCell ref="M57:N57"/>
    <mergeCell ref="M46:N46"/>
    <mergeCell ref="M35:N35"/>
    <mergeCell ref="M36:N36"/>
    <mergeCell ref="M37:N37"/>
    <mergeCell ref="M38:N38"/>
    <mergeCell ref="M39:N39"/>
    <mergeCell ref="M40:N40"/>
    <mergeCell ref="M41:N41"/>
    <mergeCell ref="M42:N42"/>
    <mergeCell ref="M43:N43"/>
    <mergeCell ref="M44:N44"/>
    <mergeCell ref="M45:N45"/>
    <mergeCell ref="M18:N18"/>
    <mergeCell ref="M19:N19"/>
    <mergeCell ref="M20:N20"/>
    <mergeCell ref="M21:N21"/>
    <mergeCell ref="M34:N34"/>
    <mergeCell ref="M23:N23"/>
    <mergeCell ref="M24:N24"/>
    <mergeCell ref="M25:N25"/>
    <mergeCell ref="M26:N26"/>
    <mergeCell ref="M27:N27"/>
    <mergeCell ref="M28:N28"/>
    <mergeCell ref="M29:N29"/>
    <mergeCell ref="M30:N30"/>
    <mergeCell ref="M31:N31"/>
    <mergeCell ref="M32:N32"/>
    <mergeCell ref="M33:N33"/>
    <mergeCell ref="M13:N13"/>
    <mergeCell ref="M14:N14"/>
    <mergeCell ref="M15:N15"/>
    <mergeCell ref="M16:N16"/>
    <mergeCell ref="M17:N17"/>
    <mergeCell ref="HO3:IB3"/>
    <mergeCell ref="IC3:IP3"/>
    <mergeCell ref="IQ3:IT3"/>
    <mergeCell ref="A4:N4"/>
    <mergeCell ref="A5:N5"/>
    <mergeCell ref="GM3:GZ3"/>
    <mergeCell ref="HA3:HN3"/>
    <mergeCell ref="FK3:FX3"/>
    <mergeCell ref="FY3:GL3"/>
    <mergeCell ref="BC3:BP3"/>
    <mergeCell ref="BQ3:CD3"/>
    <mergeCell ref="CE3:CR3"/>
    <mergeCell ref="CS3:DF3"/>
    <mergeCell ref="DG3:DT3"/>
    <mergeCell ref="DU3:EH3"/>
    <mergeCell ref="O3:Z3"/>
    <mergeCell ref="AA3:AN3"/>
    <mergeCell ref="A6:N6"/>
    <mergeCell ref="EI3:EV3"/>
    <mergeCell ref="EW3:FJ3"/>
    <mergeCell ref="AO3:BB3"/>
    <mergeCell ref="A67:B67"/>
    <mergeCell ref="M66:N66"/>
    <mergeCell ref="M67:N67"/>
    <mergeCell ref="A1:N1"/>
    <mergeCell ref="A2:N2"/>
    <mergeCell ref="A3:N3"/>
    <mergeCell ref="A7:N7"/>
    <mergeCell ref="A8:B8"/>
    <mergeCell ref="C8:L8"/>
    <mergeCell ref="M8:N8"/>
    <mergeCell ref="A9:A10"/>
    <mergeCell ref="B9:B10"/>
    <mergeCell ref="M9:N10"/>
    <mergeCell ref="M22:N22"/>
    <mergeCell ref="M11:N11"/>
    <mergeCell ref="M12:N12"/>
  </mergeCells>
  <printOptions horizontalCentered="1"/>
  <pageMargins left="0" right="0" top="0.39370078740157483" bottom="0" header="0.31496062992125984" footer="0.31496062992125984"/>
  <pageSetup paperSize="9" scale="70" orientation="landscape" r:id="rId1"/>
  <headerFooter alignWithMargins="0"/>
  <rowBreaks count="2" manualBreakCount="2">
    <brk id="32" max="13" man="1"/>
    <brk id="58" max="1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1"/>
  <sheetViews>
    <sheetView tabSelected="1" view="pageBreakPreview" topLeftCell="A12" zoomScale="120" zoomScaleSheetLayoutView="120" workbookViewId="0"/>
  </sheetViews>
  <sheetFormatPr defaultColWidth="9.125" defaultRowHeight="14.25"/>
  <cols>
    <col min="1" max="1" width="20.625" style="14" customWidth="1"/>
    <col min="2" max="2" width="22.5" style="14" customWidth="1"/>
    <col min="3" max="3" width="9.375" style="7" customWidth="1"/>
    <col min="4" max="4" width="9" style="7" bestFit="1" customWidth="1"/>
    <col min="5" max="6" width="8.625" style="7" customWidth="1"/>
    <col min="7" max="7" width="9.75" style="7" customWidth="1"/>
    <col min="8" max="9" width="8.625" style="7" customWidth="1"/>
    <col min="10" max="10" width="23.625" style="7" customWidth="1"/>
    <col min="11" max="11" width="20.625" style="7" customWidth="1"/>
    <col min="12" max="12" width="35.75" style="7" customWidth="1"/>
    <col min="13" max="13" width="12.75" style="7" customWidth="1"/>
    <col min="14" max="16384" width="9.125" style="7"/>
  </cols>
  <sheetData>
    <row r="1" spans="1:13" s="3" customFormat="1" ht="27" customHeight="1">
      <c r="A1" s="427"/>
      <c r="B1" s="427"/>
      <c r="C1" s="427"/>
      <c r="D1" s="427"/>
      <c r="E1" s="427"/>
      <c r="F1" s="427"/>
      <c r="G1" s="427"/>
      <c r="H1" s="427"/>
      <c r="I1" s="427"/>
      <c r="J1" s="427"/>
      <c r="K1" s="427"/>
      <c r="L1" s="6"/>
      <c r="M1" s="6"/>
    </row>
    <row r="2" spans="1:13" ht="16.5" customHeight="1">
      <c r="A2" s="428" t="s">
        <v>80</v>
      </c>
      <c r="B2" s="428"/>
      <c r="C2" s="428"/>
      <c r="D2" s="428"/>
      <c r="E2" s="428"/>
      <c r="F2" s="428"/>
      <c r="G2" s="428"/>
      <c r="H2" s="428"/>
      <c r="I2" s="428"/>
      <c r="J2" s="428"/>
      <c r="K2" s="428"/>
    </row>
    <row r="3" spans="1:13" ht="15.75" customHeight="1">
      <c r="A3" s="428" t="s">
        <v>707</v>
      </c>
      <c r="B3" s="428"/>
      <c r="C3" s="428"/>
      <c r="D3" s="428"/>
      <c r="E3" s="428"/>
      <c r="F3" s="428"/>
      <c r="G3" s="428"/>
      <c r="H3" s="428"/>
      <c r="I3" s="428"/>
      <c r="J3" s="428"/>
      <c r="K3" s="428"/>
    </row>
    <row r="4" spans="1:13" ht="15.75" customHeight="1">
      <c r="A4" s="426" t="s">
        <v>81</v>
      </c>
      <c r="B4" s="426"/>
      <c r="C4" s="426"/>
      <c r="D4" s="426"/>
      <c r="E4" s="426"/>
      <c r="F4" s="426"/>
      <c r="G4" s="426"/>
      <c r="H4" s="426"/>
      <c r="I4" s="426"/>
      <c r="J4" s="426"/>
      <c r="K4" s="426"/>
    </row>
    <row r="5" spans="1:13" ht="15.75" customHeight="1">
      <c r="A5" s="426" t="s">
        <v>441</v>
      </c>
      <c r="B5" s="426"/>
      <c r="C5" s="426"/>
      <c r="D5" s="426"/>
      <c r="E5" s="426"/>
      <c r="F5" s="426"/>
      <c r="G5" s="426"/>
      <c r="H5" s="426"/>
      <c r="I5" s="426"/>
      <c r="J5" s="426"/>
      <c r="K5" s="426"/>
    </row>
    <row r="6" spans="1:13" ht="18.75" customHeight="1">
      <c r="A6" s="292" t="s">
        <v>682</v>
      </c>
      <c r="B6" s="292"/>
      <c r="C6" s="433">
        <v>2017</v>
      </c>
      <c r="D6" s="433"/>
      <c r="E6" s="433"/>
      <c r="F6" s="433"/>
      <c r="G6" s="433"/>
      <c r="H6" s="433"/>
      <c r="I6" s="433"/>
      <c r="K6" s="64" t="s">
        <v>83</v>
      </c>
    </row>
    <row r="7" spans="1:13" customFormat="1" ht="19.899999999999999" customHeight="1">
      <c r="A7" s="494" t="s">
        <v>210</v>
      </c>
      <c r="B7" s="494"/>
      <c r="C7" s="441" t="s">
        <v>84</v>
      </c>
      <c r="D7" s="441"/>
      <c r="E7" s="441" t="s">
        <v>85</v>
      </c>
      <c r="F7" s="441"/>
      <c r="G7" s="441" t="s">
        <v>86</v>
      </c>
      <c r="H7" s="441"/>
      <c r="I7" s="441"/>
      <c r="J7" s="497" t="s">
        <v>375</v>
      </c>
      <c r="K7" s="497"/>
    </row>
    <row r="8" spans="1:13" customFormat="1" ht="19.899999999999999" customHeight="1">
      <c r="A8" s="495"/>
      <c r="B8" s="495"/>
      <c r="C8" s="559" t="s">
        <v>87</v>
      </c>
      <c r="D8" s="559"/>
      <c r="E8" s="581" t="s">
        <v>126</v>
      </c>
      <c r="F8" s="581"/>
      <c r="G8" s="559" t="s">
        <v>88</v>
      </c>
      <c r="H8" s="559"/>
      <c r="I8" s="559"/>
      <c r="J8" s="498"/>
      <c r="K8" s="498"/>
    </row>
    <row r="9" spans="1:13" customFormat="1" ht="19.899999999999999" customHeight="1">
      <c r="A9" s="495"/>
      <c r="B9" s="495"/>
      <c r="C9" s="295" t="s">
        <v>89</v>
      </c>
      <c r="D9" s="295" t="s">
        <v>90</v>
      </c>
      <c r="E9" s="295" t="s">
        <v>192</v>
      </c>
      <c r="F9" s="295" t="s">
        <v>91</v>
      </c>
      <c r="G9" s="295" t="s">
        <v>204</v>
      </c>
      <c r="H9" s="295" t="s">
        <v>92</v>
      </c>
      <c r="I9" s="295" t="s">
        <v>93</v>
      </c>
      <c r="J9" s="498"/>
      <c r="K9" s="498"/>
    </row>
    <row r="10" spans="1:13" customFormat="1" ht="19.899999999999999" customHeight="1">
      <c r="A10" s="496"/>
      <c r="B10" s="496"/>
      <c r="C10" s="294" t="s">
        <v>94</v>
      </c>
      <c r="D10" s="294" t="s">
        <v>95</v>
      </c>
      <c r="E10" s="294" t="s">
        <v>96</v>
      </c>
      <c r="F10" s="294" t="s">
        <v>97</v>
      </c>
      <c r="G10" s="294" t="s">
        <v>207</v>
      </c>
      <c r="H10" s="294" t="s">
        <v>98</v>
      </c>
      <c r="I10" s="294" t="s">
        <v>99</v>
      </c>
      <c r="J10" s="499"/>
      <c r="K10" s="499"/>
    </row>
    <row r="11" spans="1:13" customFormat="1" ht="21" customHeight="1" thickBot="1">
      <c r="A11" s="582" t="s">
        <v>321</v>
      </c>
      <c r="B11" s="582"/>
      <c r="C11" s="85">
        <v>10267904</v>
      </c>
      <c r="D11" s="85">
        <v>4811041</v>
      </c>
      <c r="E11" s="85">
        <v>3918866</v>
      </c>
      <c r="F11" s="85">
        <v>5355667</v>
      </c>
      <c r="G11" s="84">
        <f>SUM(H11:I11)</f>
        <v>11188382</v>
      </c>
      <c r="H11" s="85">
        <v>10419929</v>
      </c>
      <c r="I11" s="85">
        <v>768453</v>
      </c>
      <c r="J11" s="447" t="s">
        <v>301</v>
      </c>
      <c r="K11" s="447"/>
    </row>
    <row r="12" spans="1:13" customFormat="1" ht="21" customHeight="1" thickBot="1">
      <c r="A12" s="484" t="s">
        <v>322</v>
      </c>
      <c r="B12" s="484"/>
      <c r="C12" s="87">
        <v>181384</v>
      </c>
      <c r="D12" s="87">
        <v>581793</v>
      </c>
      <c r="E12" s="87">
        <v>15726</v>
      </c>
      <c r="F12" s="87">
        <v>15809</v>
      </c>
      <c r="G12" s="86">
        <f t="shared" ref="G12:G28" si="0">SUM(H12:I12)</f>
        <v>686870</v>
      </c>
      <c r="H12" s="87">
        <v>484657</v>
      </c>
      <c r="I12" s="87">
        <v>202213</v>
      </c>
      <c r="J12" s="425" t="s">
        <v>323</v>
      </c>
      <c r="K12" s="425"/>
    </row>
    <row r="13" spans="1:13" customFormat="1" ht="21" customHeight="1" thickBot="1">
      <c r="A13" s="582" t="s">
        <v>324</v>
      </c>
      <c r="B13" s="582"/>
      <c r="C13" s="85">
        <v>3760170</v>
      </c>
      <c r="D13" s="85">
        <v>10791451</v>
      </c>
      <c r="E13" s="85">
        <v>2368548</v>
      </c>
      <c r="F13" s="85">
        <v>2252785</v>
      </c>
      <c r="G13" s="84">
        <f t="shared" si="0"/>
        <v>11558604</v>
      </c>
      <c r="H13" s="85">
        <v>7491115</v>
      </c>
      <c r="I13" s="85">
        <v>4067489</v>
      </c>
      <c r="J13" s="447" t="s">
        <v>304</v>
      </c>
      <c r="K13" s="447"/>
    </row>
    <row r="14" spans="1:13" customFormat="1" ht="31.5" customHeight="1" thickBot="1">
      <c r="A14" s="484" t="s">
        <v>325</v>
      </c>
      <c r="B14" s="484"/>
      <c r="C14" s="87">
        <v>15230541</v>
      </c>
      <c r="D14" s="87">
        <v>3464317</v>
      </c>
      <c r="E14" s="87">
        <v>2248453</v>
      </c>
      <c r="F14" s="87">
        <v>2003928</v>
      </c>
      <c r="G14" s="86">
        <f t="shared" si="0"/>
        <v>13758853</v>
      </c>
      <c r="H14" s="87">
        <v>7883850</v>
      </c>
      <c r="I14" s="87">
        <v>5875003</v>
      </c>
      <c r="J14" s="425" t="s">
        <v>451</v>
      </c>
      <c r="K14" s="425"/>
    </row>
    <row r="15" spans="1:13" customFormat="1" ht="21" customHeight="1" thickBot="1">
      <c r="A15" s="582" t="s">
        <v>326</v>
      </c>
      <c r="B15" s="582"/>
      <c r="C15" s="85">
        <v>1239969</v>
      </c>
      <c r="D15" s="85">
        <v>19012</v>
      </c>
      <c r="E15" s="85">
        <v>21782</v>
      </c>
      <c r="F15" s="85">
        <v>18298</v>
      </c>
      <c r="G15" s="84">
        <f t="shared" si="0"/>
        <v>187703</v>
      </c>
      <c r="H15" s="85">
        <v>74000</v>
      </c>
      <c r="I15" s="85">
        <v>113703</v>
      </c>
      <c r="J15" s="447" t="s">
        <v>327</v>
      </c>
      <c r="K15" s="447"/>
    </row>
    <row r="16" spans="1:13" customFormat="1" ht="21.75" customHeight="1" thickBot="1">
      <c r="A16" s="484" t="s">
        <v>328</v>
      </c>
      <c r="B16" s="484"/>
      <c r="C16" s="87">
        <v>12505193</v>
      </c>
      <c r="D16" s="87">
        <v>4433529</v>
      </c>
      <c r="E16" s="87">
        <v>3678393</v>
      </c>
      <c r="F16" s="87">
        <v>4115696</v>
      </c>
      <c r="G16" s="86">
        <f t="shared" si="0"/>
        <v>9419333</v>
      </c>
      <c r="H16" s="87">
        <v>5765094</v>
      </c>
      <c r="I16" s="87">
        <v>3654239</v>
      </c>
      <c r="J16" s="425" t="s">
        <v>329</v>
      </c>
      <c r="K16" s="425"/>
    </row>
    <row r="17" spans="1:11" customFormat="1" ht="25.5" customHeight="1" thickBot="1">
      <c r="A17" s="582" t="s">
        <v>330</v>
      </c>
      <c r="B17" s="582"/>
      <c r="C17" s="85">
        <v>7697</v>
      </c>
      <c r="D17" s="85">
        <v>62037</v>
      </c>
      <c r="E17" s="85">
        <v>3834</v>
      </c>
      <c r="F17" s="85">
        <v>6110</v>
      </c>
      <c r="G17" s="84">
        <f t="shared" si="0"/>
        <v>35345</v>
      </c>
      <c r="H17" s="85">
        <v>2243</v>
      </c>
      <c r="I17" s="85">
        <v>33102</v>
      </c>
      <c r="J17" s="447" t="s">
        <v>331</v>
      </c>
      <c r="K17" s="447"/>
    </row>
    <row r="18" spans="1:11" customFormat="1" ht="21" customHeight="1" thickBot="1">
      <c r="A18" s="484" t="s">
        <v>332</v>
      </c>
      <c r="B18" s="484"/>
      <c r="C18" s="87">
        <v>20307168</v>
      </c>
      <c r="D18" s="87">
        <v>383128</v>
      </c>
      <c r="E18" s="87">
        <v>100783</v>
      </c>
      <c r="F18" s="87">
        <v>14867</v>
      </c>
      <c r="G18" s="86">
        <f t="shared" si="0"/>
        <v>19161940</v>
      </c>
      <c r="H18" s="87">
        <v>129836</v>
      </c>
      <c r="I18" s="87">
        <v>19032104</v>
      </c>
      <c r="J18" s="425" t="s">
        <v>303</v>
      </c>
      <c r="K18" s="425"/>
    </row>
    <row r="19" spans="1:11" customFormat="1" ht="21" customHeight="1" thickBot="1">
      <c r="A19" s="582" t="s">
        <v>333</v>
      </c>
      <c r="B19" s="582"/>
      <c r="C19" s="85">
        <v>10279334</v>
      </c>
      <c r="D19" s="85">
        <v>2648708</v>
      </c>
      <c r="E19" s="85">
        <v>695024</v>
      </c>
      <c r="F19" s="85">
        <v>557412</v>
      </c>
      <c r="G19" s="84">
        <f>I19+H19</f>
        <v>2680897</v>
      </c>
      <c r="H19" s="85">
        <v>1960933</v>
      </c>
      <c r="I19" s="85">
        <v>719964</v>
      </c>
      <c r="J19" s="447" t="s">
        <v>334</v>
      </c>
      <c r="K19" s="447"/>
    </row>
    <row r="20" spans="1:11" customFormat="1" ht="21" customHeight="1" thickBot="1">
      <c r="A20" s="484" t="s">
        <v>335</v>
      </c>
      <c r="B20" s="484"/>
      <c r="C20" s="87">
        <v>86716</v>
      </c>
      <c r="D20" s="87">
        <v>32556</v>
      </c>
      <c r="E20" s="87">
        <v>41744</v>
      </c>
      <c r="F20" s="87">
        <v>42717</v>
      </c>
      <c r="G20" s="86">
        <f t="shared" si="0"/>
        <v>66606</v>
      </c>
      <c r="H20" s="87">
        <v>17535</v>
      </c>
      <c r="I20" s="87">
        <v>49071</v>
      </c>
      <c r="J20" s="425" t="s">
        <v>336</v>
      </c>
      <c r="K20" s="425"/>
    </row>
    <row r="21" spans="1:11" customFormat="1" ht="21" customHeight="1" thickBot="1">
      <c r="A21" s="582" t="s">
        <v>337</v>
      </c>
      <c r="B21" s="582"/>
      <c r="C21" s="85">
        <v>2149155</v>
      </c>
      <c r="D21" s="85">
        <v>740503</v>
      </c>
      <c r="E21" s="85">
        <v>1177582</v>
      </c>
      <c r="F21" s="85">
        <v>1114423</v>
      </c>
      <c r="G21" s="84">
        <f t="shared" si="0"/>
        <v>2279056</v>
      </c>
      <c r="H21" s="85">
        <v>1799381</v>
      </c>
      <c r="I21" s="85">
        <v>479675</v>
      </c>
      <c r="J21" s="447" t="s">
        <v>302</v>
      </c>
      <c r="K21" s="447"/>
    </row>
    <row r="22" spans="1:11" customFormat="1" ht="31.5" customHeight="1" thickBot="1">
      <c r="A22" s="484" t="s">
        <v>338</v>
      </c>
      <c r="B22" s="484"/>
      <c r="C22" s="87">
        <v>1283989</v>
      </c>
      <c r="D22" s="87">
        <v>4285873</v>
      </c>
      <c r="E22" s="87">
        <v>742837</v>
      </c>
      <c r="F22" s="87">
        <v>975585</v>
      </c>
      <c r="G22" s="86">
        <f t="shared" si="0"/>
        <v>4848495</v>
      </c>
      <c r="H22" s="87">
        <v>4187469</v>
      </c>
      <c r="I22" s="87">
        <v>661026</v>
      </c>
      <c r="J22" s="425" t="s">
        <v>339</v>
      </c>
      <c r="K22" s="425"/>
    </row>
    <row r="23" spans="1:11" customFormat="1" ht="32.25" customHeight="1" thickBot="1">
      <c r="A23" s="582" t="s">
        <v>340</v>
      </c>
      <c r="B23" s="582"/>
      <c r="C23" s="85">
        <v>12809161</v>
      </c>
      <c r="D23" s="85">
        <v>2886530</v>
      </c>
      <c r="E23" s="85">
        <v>6446756</v>
      </c>
      <c r="F23" s="85">
        <v>5961434</v>
      </c>
      <c r="G23" s="84">
        <f t="shared" si="0"/>
        <v>10335500</v>
      </c>
      <c r="H23" s="85">
        <v>7758674</v>
      </c>
      <c r="I23" s="85">
        <v>2576826</v>
      </c>
      <c r="J23" s="447" t="s">
        <v>341</v>
      </c>
      <c r="K23" s="447"/>
    </row>
    <row r="24" spans="1:11" customFormat="1" ht="29.25" customHeight="1" thickBot="1">
      <c r="A24" s="484" t="s">
        <v>342</v>
      </c>
      <c r="B24" s="484"/>
      <c r="C24" s="87">
        <v>39159</v>
      </c>
      <c r="D24" s="87">
        <v>80232</v>
      </c>
      <c r="E24" s="87">
        <v>7153</v>
      </c>
      <c r="F24" s="87">
        <v>6970</v>
      </c>
      <c r="G24" s="86">
        <f t="shared" si="0"/>
        <v>69689</v>
      </c>
      <c r="H24" s="87">
        <v>19388</v>
      </c>
      <c r="I24" s="87">
        <v>50301</v>
      </c>
      <c r="J24" s="425" t="s">
        <v>343</v>
      </c>
      <c r="K24" s="425"/>
    </row>
    <row r="25" spans="1:11" customFormat="1" ht="21" customHeight="1" thickBot="1">
      <c r="A25" s="582" t="s">
        <v>344</v>
      </c>
      <c r="B25" s="582"/>
      <c r="C25" s="85">
        <v>4317711</v>
      </c>
      <c r="D25" s="85">
        <v>7929249</v>
      </c>
      <c r="E25" s="85">
        <v>2520902</v>
      </c>
      <c r="F25" s="85">
        <v>2471030</v>
      </c>
      <c r="G25" s="84">
        <f t="shared" si="0"/>
        <v>9367124</v>
      </c>
      <c r="H25" s="85">
        <v>6434046</v>
      </c>
      <c r="I25" s="85">
        <v>2933078</v>
      </c>
      <c r="J25" s="447" t="s">
        <v>345</v>
      </c>
      <c r="K25" s="447"/>
    </row>
    <row r="26" spans="1:11" customFormat="1" ht="21" customHeight="1" thickBot="1">
      <c r="A26" s="484" t="s">
        <v>346</v>
      </c>
      <c r="B26" s="484"/>
      <c r="C26" s="87">
        <v>10075272</v>
      </c>
      <c r="D26" s="87">
        <v>609095</v>
      </c>
      <c r="E26" s="87">
        <v>1224861</v>
      </c>
      <c r="F26" s="87">
        <v>1165526</v>
      </c>
      <c r="G26" s="86">
        <f t="shared" si="0"/>
        <v>8345682</v>
      </c>
      <c r="H26" s="87">
        <v>2683159</v>
      </c>
      <c r="I26" s="87">
        <v>5662523</v>
      </c>
      <c r="J26" s="425" t="s">
        <v>347</v>
      </c>
      <c r="K26" s="425"/>
    </row>
    <row r="27" spans="1:11" customFormat="1" ht="32.25" customHeight="1" thickBot="1">
      <c r="A27" s="582" t="s">
        <v>348</v>
      </c>
      <c r="B27" s="582"/>
      <c r="C27" s="85">
        <v>337574</v>
      </c>
      <c r="D27" s="85">
        <v>6909</v>
      </c>
      <c r="E27" s="85">
        <v>51024</v>
      </c>
      <c r="F27" s="85">
        <v>43081</v>
      </c>
      <c r="G27" s="84">
        <f t="shared" si="0"/>
        <v>243497</v>
      </c>
      <c r="H27" s="85">
        <v>203980</v>
      </c>
      <c r="I27" s="85">
        <v>39517</v>
      </c>
      <c r="J27" s="447" t="s">
        <v>447</v>
      </c>
      <c r="K27" s="447"/>
    </row>
    <row r="28" spans="1:11" customFormat="1" ht="21" customHeight="1">
      <c r="A28" s="583" t="s">
        <v>349</v>
      </c>
      <c r="B28" s="583"/>
      <c r="C28" s="281">
        <v>2926165</v>
      </c>
      <c r="D28" s="281">
        <v>302845</v>
      </c>
      <c r="E28" s="281">
        <v>850597</v>
      </c>
      <c r="F28" s="281">
        <v>648472</v>
      </c>
      <c r="G28" s="282">
        <f t="shared" si="0"/>
        <v>14938912</v>
      </c>
      <c r="H28" s="281">
        <v>14121047</v>
      </c>
      <c r="I28" s="281">
        <v>817865</v>
      </c>
      <c r="J28" s="584" t="s">
        <v>350</v>
      </c>
      <c r="K28" s="584"/>
    </row>
    <row r="29" spans="1:11" customFormat="1" ht="25.5" customHeight="1">
      <c r="A29" s="473" t="s">
        <v>207</v>
      </c>
      <c r="B29" s="473"/>
      <c r="C29" s="98">
        <f>SUM(C11:C28)</f>
        <v>107804262</v>
      </c>
      <c r="D29" s="98">
        <f t="shared" ref="D29:H29" si="1">SUM(D11:D28)</f>
        <v>44068808</v>
      </c>
      <c r="E29" s="98">
        <f t="shared" si="1"/>
        <v>26114865</v>
      </c>
      <c r="F29" s="98">
        <f>SUM(F11:F28)</f>
        <v>26769810</v>
      </c>
      <c r="G29" s="98">
        <f t="shared" si="1"/>
        <v>119172488</v>
      </c>
      <c r="H29" s="98">
        <f t="shared" si="1"/>
        <v>71436336</v>
      </c>
      <c r="I29" s="98">
        <f>SUM(I11:I28)</f>
        <v>47736152</v>
      </c>
      <c r="J29" s="474" t="s">
        <v>204</v>
      </c>
      <c r="K29" s="474"/>
    </row>
    <row r="30" spans="1:11">
      <c r="C30" s="82"/>
      <c r="D30" s="82"/>
      <c r="E30" s="82"/>
      <c r="F30" s="82"/>
      <c r="G30" s="82"/>
      <c r="H30" s="82"/>
      <c r="I30" s="82"/>
    </row>
    <row r="31" spans="1:11">
      <c r="B31" s="7"/>
    </row>
    <row r="32" spans="1:11" ht="18" customHeight="1">
      <c r="A32" s="7"/>
      <c r="B32" s="7"/>
    </row>
    <row r="33" spans="1:2" ht="18" customHeight="1">
      <c r="A33" s="7"/>
      <c r="B33" s="7"/>
    </row>
    <row r="34" spans="1:2" ht="18" customHeight="1">
      <c r="A34" s="7"/>
      <c r="B34" s="7"/>
    </row>
    <row r="35" spans="1:2" ht="18" customHeight="1">
      <c r="A35" s="7"/>
      <c r="B35" s="7"/>
    </row>
    <row r="36" spans="1:2" ht="18" customHeight="1">
      <c r="A36" s="7"/>
      <c r="B36" s="7"/>
    </row>
    <row r="37" spans="1:2" ht="18" customHeight="1">
      <c r="A37" s="7"/>
      <c r="B37" s="7"/>
    </row>
    <row r="38" spans="1:2" ht="18" customHeight="1">
      <c r="A38" s="7"/>
      <c r="B38" s="7"/>
    </row>
    <row r="39" spans="1:2" ht="18" customHeight="1">
      <c r="A39" s="7"/>
      <c r="B39" s="7"/>
    </row>
    <row r="40" spans="1:2" ht="18" customHeight="1">
      <c r="A40" s="7"/>
      <c r="B40" s="7"/>
    </row>
    <row r="41" spans="1:2" ht="18" customHeight="1">
      <c r="A41" s="7"/>
      <c r="B41" s="7"/>
    </row>
    <row r="42" spans="1:2" ht="18" customHeight="1">
      <c r="A42" s="7"/>
      <c r="B42" s="7"/>
    </row>
    <row r="43" spans="1:2" ht="18" customHeight="1">
      <c r="A43" s="7"/>
      <c r="B43" s="7"/>
    </row>
    <row r="44" spans="1:2" ht="18" customHeight="1">
      <c r="A44" s="7"/>
      <c r="B44" s="7"/>
    </row>
    <row r="45" spans="1:2" ht="18" customHeight="1">
      <c r="A45" s="7"/>
      <c r="B45" s="7"/>
    </row>
    <row r="46" spans="1:2" ht="18" customHeight="1">
      <c r="A46" s="7"/>
      <c r="B46" s="7"/>
    </row>
    <row r="47" spans="1:2" ht="18" customHeight="1">
      <c r="A47" s="7"/>
      <c r="B47" s="7"/>
    </row>
    <row r="48" spans="1:2" ht="18" customHeight="1">
      <c r="A48" s="7"/>
      <c r="B48" s="7"/>
    </row>
    <row r="49" spans="1:2" ht="18" customHeight="1">
      <c r="A49" s="7"/>
      <c r="B49" s="7"/>
    </row>
    <row r="50" spans="1:2" ht="18" customHeight="1">
      <c r="A50" s="7"/>
      <c r="B50" s="7"/>
    </row>
    <row r="51" spans="1:2" ht="18" customHeight="1">
      <c r="A51" s="7"/>
      <c r="B51" s="7"/>
    </row>
  </sheetData>
  <mergeCells count="52">
    <mergeCell ref="A29:B29"/>
    <mergeCell ref="J29:K29"/>
    <mergeCell ref="A26:B26"/>
    <mergeCell ref="J26:K26"/>
    <mergeCell ref="A27:B27"/>
    <mergeCell ref="J27:K27"/>
    <mergeCell ref="A28:B28"/>
    <mergeCell ref="J28:K28"/>
    <mergeCell ref="A23:B23"/>
    <mergeCell ref="J23:K23"/>
    <mergeCell ref="A24:B24"/>
    <mergeCell ref="J24:K24"/>
    <mergeCell ref="A25:B25"/>
    <mergeCell ref="J25:K25"/>
    <mergeCell ref="A20:B20"/>
    <mergeCell ref="J20:K20"/>
    <mergeCell ref="A21:B21"/>
    <mergeCell ref="J21:K21"/>
    <mergeCell ref="A22:B22"/>
    <mergeCell ref="J22:K22"/>
    <mergeCell ref="A17:B17"/>
    <mergeCell ref="J17:K17"/>
    <mergeCell ref="A18:B18"/>
    <mergeCell ref="J18:K18"/>
    <mergeCell ref="A19:B19"/>
    <mergeCell ref="J19:K19"/>
    <mergeCell ref="A14:B14"/>
    <mergeCell ref="J14:K14"/>
    <mergeCell ref="A15:B15"/>
    <mergeCell ref="J15:K15"/>
    <mergeCell ref="A16:B16"/>
    <mergeCell ref="J16:K16"/>
    <mergeCell ref="A11:B11"/>
    <mergeCell ref="J11:K11"/>
    <mergeCell ref="A12:B12"/>
    <mergeCell ref="J12:K12"/>
    <mergeCell ref="A13:B13"/>
    <mergeCell ref="J13:K13"/>
    <mergeCell ref="A7:B10"/>
    <mergeCell ref="C7:D7"/>
    <mergeCell ref="E7:F7"/>
    <mergeCell ref="G7:I7"/>
    <mergeCell ref="J7:K10"/>
    <mergeCell ref="C8:D8"/>
    <mergeCell ref="E8:F8"/>
    <mergeCell ref="G8:I8"/>
    <mergeCell ref="C6:I6"/>
    <mergeCell ref="A1:K1"/>
    <mergeCell ref="A2:K2"/>
    <mergeCell ref="A3:K3"/>
    <mergeCell ref="A4:K4"/>
    <mergeCell ref="A5:K5"/>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topLeftCell="A4" zoomScaleSheetLayoutView="100" workbookViewId="0"/>
  </sheetViews>
  <sheetFormatPr defaultColWidth="9.125" defaultRowHeight="14.25"/>
  <cols>
    <col min="1" max="1" width="7.625" style="14" customWidth="1"/>
    <col min="2" max="2" width="20.625" style="7" customWidth="1"/>
    <col min="3" max="11" width="9.625" style="7" customWidth="1"/>
    <col min="12" max="12" width="20.625" style="7" customWidth="1"/>
    <col min="13" max="13" width="7.625" style="7" customWidth="1"/>
    <col min="14" max="16384" width="9.125" style="7"/>
  </cols>
  <sheetData>
    <row r="1" spans="1:14" s="3" customFormat="1" ht="47.25" customHeight="1">
      <c r="A1" s="427"/>
      <c r="B1" s="427"/>
      <c r="C1" s="427"/>
      <c r="D1" s="427"/>
      <c r="E1" s="427"/>
      <c r="F1" s="427"/>
      <c r="G1" s="427"/>
      <c r="H1" s="427"/>
      <c r="I1" s="427"/>
      <c r="J1" s="427"/>
      <c r="K1" s="427"/>
      <c r="L1" s="427"/>
      <c r="M1" s="427"/>
      <c r="N1" s="427"/>
    </row>
    <row r="2" spans="1:14" ht="18" customHeight="1">
      <c r="A2" s="428" t="s">
        <v>388</v>
      </c>
      <c r="B2" s="428"/>
      <c r="C2" s="428"/>
      <c r="D2" s="428"/>
      <c r="E2" s="428"/>
      <c r="F2" s="428"/>
      <c r="G2" s="428"/>
      <c r="H2" s="428"/>
      <c r="I2" s="428"/>
      <c r="J2" s="428"/>
      <c r="K2" s="428"/>
      <c r="L2" s="428"/>
      <c r="M2" s="428"/>
    </row>
    <row r="3" spans="1:14" ht="18" customHeight="1">
      <c r="A3" s="428" t="s">
        <v>306</v>
      </c>
      <c r="B3" s="428"/>
      <c r="C3" s="428"/>
      <c r="D3" s="428"/>
      <c r="E3" s="428"/>
      <c r="F3" s="428"/>
      <c r="G3" s="428"/>
      <c r="H3" s="428"/>
      <c r="I3" s="428"/>
      <c r="J3" s="428"/>
      <c r="K3" s="428"/>
      <c r="L3" s="428"/>
      <c r="M3" s="428"/>
    </row>
    <row r="4" spans="1:14" ht="18" customHeight="1">
      <c r="A4" s="428" t="s">
        <v>654</v>
      </c>
      <c r="B4" s="428"/>
      <c r="C4" s="428"/>
      <c r="D4" s="428"/>
      <c r="E4" s="428"/>
      <c r="F4" s="428"/>
      <c r="G4" s="428"/>
      <c r="H4" s="428"/>
      <c r="I4" s="428"/>
      <c r="J4" s="428"/>
      <c r="K4" s="428"/>
      <c r="L4" s="428"/>
      <c r="M4" s="428"/>
    </row>
    <row r="5" spans="1:14" ht="15.75" customHeight="1">
      <c r="A5" s="426" t="s">
        <v>389</v>
      </c>
      <c r="B5" s="426"/>
      <c r="C5" s="426"/>
      <c r="D5" s="426"/>
      <c r="E5" s="426"/>
      <c r="F5" s="426"/>
      <c r="G5" s="426"/>
      <c r="H5" s="426"/>
      <c r="I5" s="426"/>
      <c r="J5" s="426"/>
      <c r="K5" s="426"/>
      <c r="L5" s="426"/>
      <c r="M5" s="426"/>
    </row>
    <row r="6" spans="1:14" ht="15.75" customHeight="1">
      <c r="A6" s="426" t="s">
        <v>264</v>
      </c>
      <c r="B6" s="426"/>
      <c r="C6" s="426"/>
      <c r="D6" s="426"/>
      <c r="E6" s="426"/>
      <c r="F6" s="426"/>
      <c r="G6" s="426"/>
      <c r="H6" s="426"/>
      <c r="I6" s="426"/>
      <c r="J6" s="426"/>
      <c r="K6" s="426"/>
      <c r="L6" s="426"/>
      <c r="M6" s="426"/>
    </row>
    <row r="7" spans="1:14" ht="15.75" customHeight="1">
      <c r="A7" s="426" t="s">
        <v>655</v>
      </c>
      <c r="B7" s="426"/>
      <c r="C7" s="426"/>
      <c r="D7" s="426"/>
      <c r="E7" s="426"/>
      <c r="F7" s="426"/>
      <c r="G7" s="426"/>
      <c r="H7" s="426"/>
      <c r="I7" s="426"/>
      <c r="J7" s="426"/>
      <c r="K7" s="426"/>
      <c r="L7" s="426"/>
      <c r="M7" s="426"/>
    </row>
    <row r="8" spans="1:14" ht="16.5" customHeight="1">
      <c r="A8" s="432" t="s">
        <v>684</v>
      </c>
      <c r="B8" s="432"/>
      <c r="C8" s="433">
        <v>2017</v>
      </c>
      <c r="D8" s="433"/>
      <c r="E8" s="433"/>
      <c r="F8" s="433"/>
      <c r="G8" s="433"/>
      <c r="H8" s="433"/>
      <c r="I8" s="433"/>
      <c r="J8" s="433"/>
      <c r="K8" s="433"/>
      <c r="L8" s="434" t="s">
        <v>411</v>
      </c>
      <c r="M8" s="434"/>
    </row>
    <row r="9" spans="1:14" s="5" customFormat="1" ht="33.75" customHeight="1">
      <c r="A9" s="537" t="s">
        <v>445</v>
      </c>
      <c r="B9" s="585" t="s">
        <v>210</v>
      </c>
      <c r="C9" s="588" t="s">
        <v>370</v>
      </c>
      <c r="D9" s="588" t="s">
        <v>371</v>
      </c>
      <c r="E9" s="588" t="s">
        <v>372</v>
      </c>
      <c r="F9" s="588"/>
      <c r="G9" s="588"/>
      <c r="H9" s="588"/>
      <c r="I9" s="588" t="s">
        <v>374</v>
      </c>
      <c r="J9" s="588"/>
      <c r="K9" s="588"/>
      <c r="L9" s="543" t="s">
        <v>375</v>
      </c>
      <c r="M9" s="543"/>
    </row>
    <row r="10" spans="1:14" s="5" customFormat="1" ht="29.25" customHeight="1">
      <c r="A10" s="538"/>
      <c r="B10" s="586"/>
      <c r="C10" s="589"/>
      <c r="D10" s="589"/>
      <c r="E10" s="589"/>
      <c r="F10" s="534" t="s">
        <v>376</v>
      </c>
      <c r="G10" s="534"/>
      <c r="H10" s="534"/>
      <c r="I10" s="534" t="s">
        <v>377</v>
      </c>
      <c r="J10" s="534"/>
      <c r="K10" s="534"/>
      <c r="L10" s="544"/>
      <c r="M10" s="544"/>
    </row>
    <row r="11" spans="1:14" s="5" customFormat="1" ht="21.75" customHeight="1">
      <c r="A11" s="538"/>
      <c r="B11" s="586"/>
      <c r="C11" s="533" t="s">
        <v>378</v>
      </c>
      <c r="D11" s="533" t="s">
        <v>127</v>
      </c>
      <c r="E11" s="533" t="s">
        <v>379</v>
      </c>
      <c r="F11" s="300" t="s">
        <v>204</v>
      </c>
      <c r="G11" s="300" t="s">
        <v>380</v>
      </c>
      <c r="H11" s="300" t="s">
        <v>381</v>
      </c>
      <c r="I11" s="300" t="s">
        <v>204</v>
      </c>
      <c r="J11" s="300" t="s">
        <v>382</v>
      </c>
      <c r="K11" s="300" t="s">
        <v>383</v>
      </c>
      <c r="L11" s="544"/>
      <c r="M11" s="544"/>
    </row>
    <row r="12" spans="1:14" s="5" customFormat="1" ht="21.75" customHeight="1">
      <c r="A12" s="539"/>
      <c r="B12" s="587"/>
      <c r="C12" s="534"/>
      <c r="D12" s="534"/>
      <c r="E12" s="534"/>
      <c r="F12" s="293" t="s">
        <v>207</v>
      </c>
      <c r="G12" s="293" t="s">
        <v>384</v>
      </c>
      <c r="H12" s="293" t="s">
        <v>385</v>
      </c>
      <c r="I12" s="293" t="s">
        <v>207</v>
      </c>
      <c r="J12" s="293" t="s">
        <v>386</v>
      </c>
      <c r="K12" s="293" t="s">
        <v>387</v>
      </c>
      <c r="L12" s="545"/>
      <c r="M12" s="545"/>
    </row>
    <row r="13" spans="1:14" customFormat="1" ht="58.5" customHeight="1" thickBot="1">
      <c r="A13" s="54">
        <v>45</v>
      </c>
      <c r="B13" s="58" t="s">
        <v>533</v>
      </c>
      <c r="C13" s="91">
        <f>E13-D13</f>
        <v>4319420</v>
      </c>
      <c r="D13" s="74">
        <v>448379</v>
      </c>
      <c r="E13" s="91">
        <f>SUM(I13-F13)</f>
        <v>4767799</v>
      </c>
      <c r="F13" s="91">
        <f>SUM(G13:H13)</f>
        <v>1035505</v>
      </c>
      <c r="G13" s="74">
        <v>910793</v>
      </c>
      <c r="H13" s="74">
        <v>124712</v>
      </c>
      <c r="I13" s="91">
        <f>SUM(J13:K13)</f>
        <v>5803304</v>
      </c>
      <c r="J13" s="74">
        <v>584625</v>
      </c>
      <c r="K13" s="74">
        <v>5218679</v>
      </c>
      <c r="L13" s="447" t="s">
        <v>538</v>
      </c>
      <c r="M13" s="447"/>
    </row>
    <row r="14" spans="1:14" customFormat="1" ht="58.5" customHeight="1" thickTop="1" thickBot="1">
      <c r="A14" s="56">
        <v>46</v>
      </c>
      <c r="B14" s="59" t="s">
        <v>534</v>
      </c>
      <c r="C14" s="92">
        <f>E14-D14</f>
        <v>5432514</v>
      </c>
      <c r="D14" s="75">
        <v>424928</v>
      </c>
      <c r="E14" s="92">
        <f t="shared" ref="E14:E15" si="0">SUM(I14-F14)</f>
        <v>5857442</v>
      </c>
      <c r="F14" s="92">
        <f>SUM(G14:H14)</f>
        <v>1168933</v>
      </c>
      <c r="G14" s="75">
        <v>957673</v>
      </c>
      <c r="H14" s="75">
        <v>211260</v>
      </c>
      <c r="I14" s="92">
        <f>SUM(J14:K14)</f>
        <v>7026375</v>
      </c>
      <c r="J14" s="75">
        <v>941906</v>
      </c>
      <c r="K14" s="75">
        <v>6084469</v>
      </c>
      <c r="L14" s="425" t="s">
        <v>537</v>
      </c>
      <c r="M14" s="425"/>
    </row>
    <row r="15" spans="1:14" customFormat="1" ht="58.5" customHeight="1" thickTop="1">
      <c r="A15" s="55">
        <v>47</v>
      </c>
      <c r="B15" s="67" t="s">
        <v>535</v>
      </c>
      <c r="C15" s="216">
        <f>E15-D15</f>
        <v>34633014</v>
      </c>
      <c r="D15" s="217">
        <v>1365736</v>
      </c>
      <c r="E15" s="216">
        <f t="shared" si="0"/>
        <v>35998750</v>
      </c>
      <c r="F15" s="216">
        <f>SUM(G15:H15)</f>
        <v>6322930</v>
      </c>
      <c r="G15" s="217">
        <v>5039303</v>
      </c>
      <c r="H15" s="217">
        <v>1283627</v>
      </c>
      <c r="I15" s="216">
        <f>SUM(J15:K15)</f>
        <v>42321680</v>
      </c>
      <c r="J15" s="217">
        <v>8690188</v>
      </c>
      <c r="K15" s="217">
        <v>33631492</v>
      </c>
      <c r="L15" s="429" t="s">
        <v>536</v>
      </c>
      <c r="M15" s="429"/>
    </row>
    <row r="16" spans="1:14" customFormat="1" ht="58.5" customHeight="1">
      <c r="A16" s="590" t="s">
        <v>207</v>
      </c>
      <c r="B16" s="590"/>
      <c r="C16" s="93">
        <f>E16-D16</f>
        <v>44384948</v>
      </c>
      <c r="D16" s="93">
        <f t="shared" ref="D16:K16" si="1">SUM(D13:D15)</f>
        <v>2239043</v>
      </c>
      <c r="E16" s="93">
        <f t="shared" si="1"/>
        <v>46623991</v>
      </c>
      <c r="F16" s="93">
        <f t="shared" si="1"/>
        <v>8527368</v>
      </c>
      <c r="G16" s="93">
        <f t="shared" si="1"/>
        <v>6907769</v>
      </c>
      <c r="H16" s="93">
        <f t="shared" si="1"/>
        <v>1619599</v>
      </c>
      <c r="I16" s="93">
        <f t="shared" si="1"/>
        <v>55151359</v>
      </c>
      <c r="J16" s="93">
        <f t="shared" si="1"/>
        <v>10216719</v>
      </c>
      <c r="K16" s="93">
        <f t="shared" si="1"/>
        <v>44934640</v>
      </c>
      <c r="L16" s="591" t="s">
        <v>204</v>
      </c>
      <c r="M16" s="591"/>
    </row>
    <row r="17" spans="1:13" ht="15" customHeight="1">
      <c r="A17" s="492"/>
      <c r="B17" s="492"/>
      <c r="C17" s="492"/>
      <c r="D17" s="492"/>
      <c r="E17" s="492"/>
      <c r="F17" s="492"/>
      <c r="H17" s="493"/>
      <c r="I17" s="493"/>
      <c r="J17" s="493"/>
      <c r="K17" s="493"/>
      <c r="L17" s="493"/>
      <c r="M17" s="493"/>
    </row>
  </sheetData>
  <mergeCells count="30">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 ref="A7:M7"/>
    <mergeCell ref="A8:B8"/>
    <mergeCell ref="C8:K8"/>
    <mergeCell ref="L8:M8"/>
    <mergeCell ref="A9:A12"/>
    <mergeCell ref="B9:B12"/>
    <mergeCell ref="C9:C10"/>
    <mergeCell ref="D9:D10"/>
    <mergeCell ref="E9:E10"/>
    <mergeCell ref="F9:H9"/>
    <mergeCell ref="A6:M6"/>
    <mergeCell ref="A1:N1"/>
    <mergeCell ref="A2:M2"/>
    <mergeCell ref="A3:M3"/>
    <mergeCell ref="A4:M4"/>
    <mergeCell ref="A5:M5"/>
  </mergeCells>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96"/>
  <sheetViews>
    <sheetView tabSelected="1" view="pageBreakPreview" topLeftCell="A50" zoomScale="110" zoomScaleSheetLayoutView="110" workbookViewId="0"/>
  </sheetViews>
  <sheetFormatPr defaultColWidth="9.125" defaultRowHeight="14.25"/>
  <cols>
    <col min="1" max="1" width="5.75" style="14" customWidth="1"/>
    <col min="2" max="2" width="35.75" style="7" customWidth="1"/>
    <col min="3" max="11" width="9.25" style="7" customWidth="1"/>
    <col min="12" max="12" width="35.75" style="7" customWidth="1"/>
    <col min="13" max="13" width="5.75" style="7" customWidth="1"/>
    <col min="14" max="16384" width="9.125" style="7"/>
  </cols>
  <sheetData>
    <row r="1" spans="1:13" s="3" customFormat="1" ht="4.9000000000000004" customHeight="1">
      <c r="A1" s="6"/>
      <c r="B1" s="6"/>
      <c r="C1" s="6"/>
      <c r="D1" s="6"/>
      <c r="E1" s="6"/>
      <c r="F1" s="6"/>
      <c r="G1" s="6"/>
      <c r="H1" s="6"/>
      <c r="I1" s="6"/>
      <c r="J1" s="6"/>
      <c r="K1" s="6"/>
      <c r="L1" s="6"/>
      <c r="M1" s="6"/>
    </row>
    <row r="2" spans="1:13" ht="18" customHeight="1">
      <c r="A2" s="428" t="s">
        <v>388</v>
      </c>
      <c r="B2" s="428"/>
      <c r="C2" s="428"/>
      <c r="D2" s="428"/>
      <c r="E2" s="428"/>
      <c r="F2" s="428"/>
      <c r="G2" s="428"/>
      <c r="H2" s="428"/>
      <c r="I2" s="428"/>
      <c r="J2" s="428"/>
      <c r="K2" s="428"/>
      <c r="L2" s="428"/>
      <c r="M2" s="428"/>
    </row>
    <row r="3" spans="1:13" ht="18" customHeight="1">
      <c r="A3" s="428" t="s">
        <v>306</v>
      </c>
      <c r="B3" s="428"/>
      <c r="C3" s="428"/>
      <c r="D3" s="428"/>
      <c r="E3" s="428"/>
      <c r="F3" s="428"/>
      <c r="G3" s="428"/>
      <c r="H3" s="428"/>
      <c r="I3" s="428"/>
      <c r="J3" s="428"/>
      <c r="K3" s="428"/>
      <c r="L3" s="428"/>
      <c r="M3" s="428"/>
    </row>
    <row r="4" spans="1:13" ht="16.899999999999999" customHeight="1">
      <c r="A4" s="428" t="s">
        <v>656</v>
      </c>
      <c r="B4" s="428"/>
      <c r="C4" s="428"/>
      <c r="D4" s="428"/>
      <c r="E4" s="428"/>
      <c r="F4" s="428"/>
      <c r="G4" s="428"/>
      <c r="H4" s="428"/>
      <c r="I4" s="428"/>
      <c r="J4" s="428"/>
      <c r="K4" s="428"/>
      <c r="L4" s="428"/>
      <c r="M4" s="428"/>
    </row>
    <row r="5" spans="1:13" ht="15.75" customHeight="1">
      <c r="A5" s="426" t="s">
        <v>389</v>
      </c>
      <c r="B5" s="426"/>
      <c r="C5" s="426"/>
      <c r="D5" s="426"/>
      <c r="E5" s="426"/>
      <c r="F5" s="426"/>
      <c r="G5" s="426"/>
      <c r="H5" s="426"/>
      <c r="I5" s="426"/>
      <c r="J5" s="426"/>
      <c r="K5" s="426"/>
      <c r="L5" s="426"/>
      <c r="M5" s="426"/>
    </row>
    <row r="6" spans="1:13" ht="15.75" customHeight="1">
      <c r="A6" s="426" t="s">
        <v>264</v>
      </c>
      <c r="B6" s="426"/>
      <c r="C6" s="426"/>
      <c r="D6" s="426"/>
      <c r="E6" s="426"/>
      <c r="F6" s="426"/>
      <c r="G6" s="426"/>
      <c r="H6" s="426"/>
      <c r="I6" s="426"/>
      <c r="J6" s="426"/>
      <c r="K6" s="426"/>
      <c r="L6" s="426"/>
      <c r="M6" s="426"/>
    </row>
    <row r="7" spans="1:13" ht="15.75" customHeight="1">
      <c r="A7" s="426" t="s">
        <v>657</v>
      </c>
      <c r="B7" s="426"/>
      <c r="C7" s="426"/>
      <c r="D7" s="426"/>
      <c r="E7" s="426"/>
      <c r="F7" s="426"/>
      <c r="G7" s="426"/>
      <c r="H7" s="426"/>
      <c r="I7" s="426"/>
      <c r="J7" s="426"/>
      <c r="K7" s="426"/>
      <c r="L7" s="426"/>
      <c r="M7" s="426"/>
    </row>
    <row r="8" spans="1:13" ht="19.899999999999999" customHeight="1">
      <c r="A8" s="432" t="s">
        <v>685</v>
      </c>
      <c r="B8" s="432"/>
      <c r="C8" s="433">
        <v>2017</v>
      </c>
      <c r="D8" s="433"/>
      <c r="E8" s="433"/>
      <c r="F8" s="433"/>
      <c r="G8" s="433"/>
      <c r="H8" s="433"/>
      <c r="I8" s="433"/>
      <c r="J8" s="433"/>
      <c r="K8" s="433"/>
      <c r="L8" s="434" t="s">
        <v>352</v>
      </c>
      <c r="M8" s="434"/>
    </row>
    <row r="9" spans="1:13" s="5" customFormat="1" ht="21.75" customHeight="1">
      <c r="A9" s="537" t="s">
        <v>445</v>
      </c>
      <c r="B9" s="585" t="s">
        <v>210</v>
      </c>
      <c r="C9" s="588" t="s">
        <v>370</v>
      </c>
      <c r="D9" s="588" t="s">
        <v>371</v>
      </c>
      <c r="E9" s="588" t="s">
        <v>372</v>
      </c>
      <c r="F9" s="588" t="s">
        <v>373</v>
      </c>
      <c r="G9" s="588"/>
      <c r="H9" s="588"/>
      <c r="I9" s="588" t="s">
        <v>374</v>
      </c>
      <c r="J9" s="588"/>
      <c r="K9" s="588"/>
      <c r="L9" s="598" t="s">
        <v>375</v>
      </c>
      <c r="M9" s="599"/>
    </row>
    <row r="10" spans="1:13" s="5" customFormat="1" ht="17.45" customHeight="1">
      <c r="A10" s="538"/>
      <c r="B10" s="586"/>
      <c r="C10" s="589"/>
      <c r="D10" s="589"/>
      <c r="E10" s="589"/>
      <c r="F10" s="534" t="s">
        <v>376</v>
      </c>
      <c r="G10" s="534"/>
      <c r="H10" s="534"/>
      <c r="I10" s="534" t="s">
        <v>377</v>
      </c>
      <c r="J10" s="534"/>
      <c r="K10" s="534"/>
      <c r="L10" s="600"/>
      <c r="M10" s="601"/>
    </row>
    <row r="11" spans="1:13" s="5" customFormat="1" ht="18.600000000000001" customHeight="1">
      <c r="A11" s="538"/>
      <c r="B11" s="586"/>
      <c r="C11" s="533" t="s">
        <v>378</v>
      </c>
      <c r="D11" s="533" t="s">
        <v>127</v>
      </c>
      <c r="E11" s="533" t="s">
        <v>379</v>
      </c>
      <c r="F11" s="300" t="s">
        <v>204</v>
      </c>
      <c r="G11" s="300" t="s">
        <v>380</v>
      </c>
      <c r="H11" s="300" t="s">
        <v>381</v>
      </c>
      <c r="I11" s="300" t="s">
        <v>204</v>
      </c>
      <c r="J11" s="300" t="s">
        <v>382</v>
      </c>
      <c r="K11" s="300" t="s">
        <v>383</v>
      </c>
      <c r="L11" s="600"/>
      <c r="M11" s="601"/>
    </row>
    <row r="12" spans="1:13" s="5" customFormat="1" ht="21" customHeight="1">
      <c r="A12" s="539"/>
      <c r="B12" s="587"/>
      <c r="C12" s="534"/>
      <c r="D12" s="534"/>
      <c r="E12" s="534"/>
      <c r="F12" s="293" t="s">
        <v>207</v>
      </c>
      <c r="G12" s="293" t="s">
        <v>384</v>
      </c>
      <c r="H12" s="293" t="s">
        <v>385</v>
      </c>
      <c r="I12" s="293" t="s">
        <v>207</v>
      </c>
      <c r="J12" s="293" t="s">
        <v>386</v>
      </c>
      <c r="K12" s="293" t="s">
        <v>387</v>
      </c>
      <c r="L12" s="602"/>
      <c r="M12" s="603"/>
    </row>
    <row r="13" spans="1:13" customFormat="1" ht="24" customHeight="1" thickBot="1">
      <c r="A13" s="214">
        <v>4511</v>
      </c>
      <c r="B13" s="210" t="s">
        <v>559</v>
      </c>
      <c r="C13" s="91">
        <f>E13-D13</f>
        <v>3387547</v>
      </c>
      <c r="D13" s="356">
        <v>389861</v>
      </c>
      <c r="E13" s="91">
        <f>SUM(I13-F13)</f>
        <v>3777408</v>
      </c>
      <c r="F13" s="91">
        <f>SUM(G13:H13)</f>
        <v>718158</v>
      </c>
      <c r="G13" s="356">
        <v>643695</v>
      </c>
      <c r="H13" s="356">
        <v>74463</v>
      </c>
      <c r="I13" s="106">
        <f>SUM(J13:K13)</f>
        <v>4495566</v>
      </c>
      <c r="J13" s="356">
        <v>396209</v>
      </c>
      <c r="K13" s="356">
        <v>4099357</v>
      </c>
      <c r="L13" s="596" t="s">
        <v>558</v>
      </c>
      <c r="M13" s="597"/>
    </row>
    <row r="14" spans="1:13" customFormat="1" ht="24" customHeight="1" thickTop="1" thickBot="1">
      <c r="A14" s="212">
        <v>4512</v>
      </c>
      <c r="B14" s="96" t="s">
        <v>560</v>
      </c>
      <c r="C14" s="92">
        <f>E14-D14</f>
        <v>271418</v>
      </c>
      <c r="D14" s="357">
        <v>17390</v>
      </c>
      <c r="E14" s="92">
        <f t="shared" ref="E14" si="0">SUM(I14-F14)</f>
        <v>288808</v>
      </c>
      <c r="F14" s="92">
        <f>SUM(G14:H14)</f>
        <v>60063</v>
      </c>
      <c r="G14" s="357">
        <v>44958</v>
      </c>
      <c r="H14" s="357">
        <v>15105</v>
      </c>
      <c r="I14" s="107">
        <f>SUM(J14:K14)</f>
        <v>348871</v>
      </c>
      <c r="J14" s="357">
        <v>63513</v>
      </c>
      <c r="K14" s="357">
        <v>285358</v>
      </c>
      <c r="L14" s="594" t="s">
        <v>561</v>
      </c>
      <c r="M14" s="594"/>
    </row>
    <row r="15" spans="1:13" customFormat="1" ht="22.9" customHeight="1" thickTop="1" thickBot="1">
      <c r="A15" s="211">
        <v>4519</v>
      </c>
      <c r="B15" s="62" t="s">
        <v>920</v>
      </c>
      <c r="C15" s="91">
        <f>E15-D15</f>
        <v>2070</v>
      </c>
      <c r="D15" s="356">
        <v>2</v>
      </c>
      <c r="E15" s="91">
        <f>SUM(I15-F15)</f>
        <v>2072</v>
      </c>
      <c r="F15" s="91">
        <f>SUM(G15:H15)</f>
        <v>316</v>
      </c>
      <c r="G15" s="356">
        <v>281</v>
      </c>
      <c r="H15" s="356">
        <v>35</v>
      </c>
      <c r="I15" s="106">
        <f>SUM(J15:K15)</f>
        <v>2388</v>
      </c>
      <c r="J15" s="356">
        <v>288</v>
      </c>
      <c r="K15" s="356">
        <v>2100</v>
      </c>
      <c r="L15" s="592" t="s">
        <v>921</v>
      </c>
      <c r="M15" s="593"/>
    </row>
    <row r="16" spans="1:13" customFormat="1" ht="22.9" customHeight="1" thickTop="1" thickBot="1">
      <c r="A16" s="212">
        <v>4531</v>
      </c>
      <c r="B16" s="96" t="s">
        <v>562</v>
      </c>
      <c r="C16" s="92">
        <f>E16-D16</f>
        <v>614681</v>
      </c>
      <c r="D16" s="357">
        <v>35827</v>
      </c>
      <c r="E16" s="92">
        <f t="shared" ref="E16:E17" si="1">SUM(I16-F16)</f>
        <v>650508</v>
      </c>
      <c r="F16" s="92">
        <f>SUM(G16:H16)</f>
        <v>228915</v>
      </c>
      <c r="G16" s="357">
        <v>194851</v>
      </c>
      <c r="H16" s="357">
        <v>34064</v>
      </c>
      <c r="I16" s="107">
        <f>SUM(J16:K16)</f>
        <v>879423</v>
      </c>
      <c r="J16" s="357">
        <v>115870</v>
      </c>
      <c r="K16" s="357">
        <v>763553</v>
      </c>
      <c r="L16" s="594" t="s">
        <v>608</v>
      </c>
      <c r="M16" s="594"/>
    </row>
    <row r="17" spans="1:13" customFormat="1" ht="22.9" customHeight="1" thickTop="1" thickBot="1">
      <c r="A17" s="211">
        <v>4532</v>
      </c>
      <c r="B17" s="62" t="s">
        <v>563</v>
      </c>
      <c r="C17" s="91">
        <f t="shared" ref="C17:C68" si="2">E17-D17</f>
        <v>41722</v>
      </c>
      <c r="D17" s="356">
        <v>5239</v>
      </c>
      <c r="E17" s="91">
        <f t="shared" si="1"/>
        <v>46961</v>
      </c>
      <c r="F17" s="91">
        <f t="shared" ref="F17:F68" si="3">SUM(G17:H17)</f>
        <v>26772</v>
      </c>
      <c r="G17" s="356">
        <v>25794</v>
      </c>
      <c r="H17" s="356">
        <v>978</v>
      </c>
      <c r="I17" s="106">
        <f t="shared" ref="I17:I68" si="4">SUM(J17:K17)</f>
        <v>73733</v>
      </c>
      <c r="J17" s="356">
        <v>8724</v>
      </c>
      <c r="K17" s="356">
        <v>65009</v>
      </c>
      <c r="L17" s="592" t="s">
        <v>607</v>
      </c>
      <c r="M17" s="593"/>
    </row>
    <row r="18" spans="1:13" customFormat="1" ht="22.9" customHeight="1" thickTop="1" thickBot="1">
      <c r="A18" s="212">
        <v>4539</v>
      </c>
      <c r="B18" s="96" t="s">
        <v>564</v>
      </c>
      <c r="C18" s="92">
        <f t="shared" si="2"/>
        <v>1984</v>
      </c>
      <c r="D18" s="357">
        <v>59</v>
      </c>
      <c r="E18" s="92">
        <f t="shared" ref="E18:E68" si="5">SUM(I18-F18)</f>
        <v>2043</v>
      </c>
      <c r="F18" s="92">
        <f t="shared" si="3"/>
        <v>1281</v>
      </c>
      <c r="G18" s="357">
        <v>1214</v>
      </c>
      <c r="H18" s="357">
        <v>67</v>
      </c>
      <c r="I18" s="107">
        <f t="shared" si="4"/>
        <v>3324</v>
      </c>
      <c r="J18" s="357">
        <v>22</v>
      </c>
      <c r="K18" s="357">
        <v>3302</v>
      </c>
      <c r="L18" s="594" t="s">
        <v>606</v>
      </c>
      <c r="M18" s="594"/>
    </row>
    <row r="19" spans="1:13" s="266" customFormat="1" ht="16.899999999999999" customHeight="1" thickTop="1" thickBot="1">
      <c r="A19" s="211">
        <v>4610</v>
      </c>
      <c r="B19" s="62" t="s">
        <v>539</v>
      </c>
      <c r="C19" s="91">
        <f t="shared" si="2"/>
        <v>444688</v>
      </c>
      <c r="D19" s="356">
        <v>20832</v>
      </c>
      <c r="E19" s="91">
        <f t="shared" si="5"/>
        <v>465520</v>
      </c>
      <c r="F19" s="91">
        <f t="shared" si="3"/>
        <v>122645</v>
      </c>
      <c r="G19" s="356">
        <v>85585</v>
      </c>
      <c r="H19" s="356">
        <v>37060</v>
      </c>
      <c r="I19" s="106">
        <v>588165</v>
      </c>
      <c r="J19" s="356">
        <v>29344</v>
      </c>
      <c r="K19" s="356">
        <v>294921</v>
      </c>
      <c r="L19" s="592" t="s">
        <v>548</v>
      </c>
      <c r="M19" s="593"/>
    </row>
    <row r="20" spans="1:13" customFormat="1" ht="16.899999999999999" customHeight="1" thickTop="1" thickBot="1">
      <c r="A20" s="212">
        <v>4620</v>
      </c>
      <c r="B20" s="96" t="s">
        <v>565</v>
      </c>
      <c r="C20" s="92">
        <f t="shared" si="2"/>
        <v>-135104</v>
      </c>
      <c r="D20" s="357">
        <v>18021</v>
      </c>
      <c r="E20" s="92">
        <f t="shared" si="5"/>
        <v>-117083</v>
      </c>
      <c r="F20" s="92">
        <f t="shared" si="3"/>
        <v>74777</v>
      </c>
      <c r="G20" s="357">
        <v>61629</v>
      </c>
      <c r="H20" s="357">
        <v>13148</v>
      </c>
      <c r="I20" s="107">
        <f t="shared" si="4"/>
        <v>-42306</v>
      </c>
      <c r="J20" s="357">
        <v>20415</v>
      </c>
      <c r="K20" s="357">
        <v>-62721</v>
      </c>
      <c r="L20" s="594" t="s">
        <v>605</v>
      </c>
      <c r="M20" s="594"/>
    </row>
    <row r="21" spans="1:13" customFormat="1" ht="16.899999999999999" customHeight="1" thickTop="1" thickBot="1">
      <c r="A21" s="211">
        <v>4631</v>
      </c>
      <c r="B21" s="62" t="s">
        <v>540</v>
      </c>
      <c r="C21" s="91">
        <f t="shared" si="2"/>
        <v>32679</v>
      </c>
      <c r="D21" s="356">
        <v>1949</v>
      </c>
      <c r="E21" s="91">
        <f t="shared" si="5"/>
        <v>34628</v>
      </c>
      <c r="F21" s="91">
        <f t="shared" si="3"/>
        <v>10166</v>
      </c>
      <c r="G21" s="356">
        <v>7224</v>
      </c>
      <c r="H21" s="356">
        <v>2942</v>
      </c>
      <c r="I21" s="106">
        <f t="shared" si="4"/>
        <v>44794</v>
      </c>
      <c r="J21" s="356">
        <v>2224</v>
      </c>
      <c r="K21" s="356">
        <v>42570</v>
      </c>
      <c r="L21" s="592" t="s">
        <v>549</v>
      </c>
      <c r="M21" s="593"/>
    </row>
    <row r="22" spans="1:13" customFormat="1" ht="16.899999999999999" customHeight="1" thickTop="1" thickBot="1">
      <c r="A22" s="212">
        <v>4632</v>
      </c>
      <c r="B22" s="96" t="s">
        <v>609</v>
      </c>
      <c r="C22" s="92">
        <f t="shared" si="2"/>
        <v>1353481</v>
      </c>
      <c r="D22" s="357">
        <v>83230</v>
      </c>
      <c r="E22" s="92">
        <f t="shared" si="5"/>
        <v>1436711</v>
      </c>
      <c r="F22" s="92">
        <f t="shared" si="3"/>
        <v>304087</v>
      </c>
      <c r="G22" s="357">
        <v>255463</v>
      </c>
      <c r="H22" s="357">
        <v>48624</v>
      </c>
      <c r="I22" s="107">
        <f t="shared" si="4"/>
        <v>1740798</v>
      </c>
      <c r="J22" s="357">
        <v>183608</v>
      </c>
      <c r="K22" s="357">
        <v>1557190</v>
      </c>
      <c r="L22" s="594" t="s">
        <v>604</v>
      </c>
      <c r="M22" s="594"/>
    </row>
    <row r="23" spans="1:13" customFormat="1" ht="30" customHeight="1" thickTop="1" thickBot="1">
      <c r="A23" s="211">
        <v>4641</v>
      </c>
      <c r="B23" s="62" t="s">
        <v>610</v>
      </c>
      <c r="C23" s="91">
        <f t="shared" si="2"/>
        <v>92192</v>
      </c>
      <c r="D23" s="356">
        <v>88710</v>
      </c>
      <c r="E23" s="91">
        <f t="shared" si="5"/>
        <v>180902</v>
      </c>
      <c r="F23" s="91">
        <f t="shared" si="3"/>
        <v>55927</v>
      </c>
      <c r="G23" s="356">
        <v>52426</v>
      </c>
      <c r="H23" s="356">
        <v>3501</v>
      </c>
      <c r="I23" s="106">
        <f t="shared" si="4"/>
        <v>236829</v>
      </c>
      <c r="J23" s="356">
        <v>10085</v>
      </c>
      <c r="K23" s="356">
        <v>226744</v>
      </c>
      <c r="L23" s="592" t="s">
        <v>603</v>
      </c>
      <c r="M23" s="593"/>
    </row>
    <row r="24" spans="1:13" customFormat="1" ht="27" customHeight="1" thickTop="1" thickBot="1">
      <c r="A24" s="212">
        <v>4647</v>
      </c>
      <c r="B24" s="96" t="s">
        <v>611</v>
      </c>
      <c r="C24" s="92">
        <f t="shared" si="2"/>
        <v>667648</v>
      </c>
      <c r="D24" s="357">
        <v>33467</v>
      </c>
      <c r="E24" s="92">
        <f t="shared" si="5"/>
        <v>701115</v>
      </c>
      <c r="F24" s="92">
        <f t="shared" si="3"/>
        <v>77061</v>
      </c>
      <c r="G24" s="357">
        <v>69522</v>
      </c>
      <c r="H24" s="357">
        <v>7539</v>
      </c>
      <c r="I24" s="107">
        <f t="shared" si="4"/>
        <v>778176</v>
      </c>
      <c r="J24" s="357">
        <v>79962</v>
      </c>
      <c r="K24" s="357">
        <v>698214</v>
      </c>
      <c r="L24" s="594" t="s">
        <v>602</v>
      </c>
      <c r="M24" s="594"/>
    </row>
    <row r="25" spans="1:13" customFormat="1" ht="34.15" customHeight="1" thickTop="1" thickBot="1">
      <c r="A25" s="211">
        <v>4648</v>
      </c>
      <c r="B25" s="62" t="s">
        <v>612</v>
      </c>
      <c r="C25" s="91">
        <f t="shared" si="2"/>
        <v>225896</v>
      </c>
      <c r="D25" s="356">
        <v>14094</v>
      </c>
      <c r="E25" s="91">
        <f t="shared" si="5"/>
        <v>239990</v>
      </c>
      <c r="F25" s="91">
        <f t="shared" si="3"/>
        <v>59317</v>
      </c>
      <c r="G25" s="356">
        <v>53689</v>
      </c>
      <c r="H25" s="356">
        <v>5628</v>
      </c>
      <c r="I25" s="106">
        <f t="shared" si="4"/>
        <v>299307</v>
      </c>
      <c r="J25" s="356">
        <v>13899</v>
      </c>
      <c r="K25" s="356">
        <v>285408</v>
      </c>
      <c r="L25" s="592" t="s">
        <v>601</v>
      </c>
      <c r="M25" s="593"/>
    </row>
    <row r="26" spans="1:13" customFormat="1" ht="34.15" customHeight="1" thickTop="1" thickBot="1">
      <c r="A26" s="212">
        <v>4649</v>
      </c>
      <c r="B26" s="96" t="s">
        <v>1220</v>
      </c>
      <c r="C26" s="92">
        <f t="shared" si="2"/>
        <v>706</v>
      </c>
      <c r="D26" s="357">
        <v>5</v>
      </c>
      <c r="E26" s="92">
        <f t="shared" si="5"/>
        <v>711</v>
      </c>
      <c r="F26" s="92">
        <f t="shared" si="3"/>
        <v>135</v>
      </c>
      <c r="G26" s="357">
        <v>125</v>
      </c>
      <c r="H26" s="357">
        <v>10</v>
      </c>
      <c r="I26" s="107">
        <f t="shared" si="4"/>
        <v>846</v>
      </c>
      <c r="J26" s="357">
        <v>540</v>
      </c>
      <c r="K26" s="357">
        <v>306</v>
      </c>
      <c r="L26" s="594" t="s">
        <v>922</v>
      </c>
      <c r="M26" s="594"/>
    </row>
    <row r="27" spans="1:13" customFormat="1" ht="22.9" customHeight="1" thickTop="1" thickBot="1">
      <c r="A27" s="211">
        <v>4651</v>
      </c>
      <c r="B27" s="62" t="s">
        <v>613</v>
      </c>
      <c r="C27" s="91">
        <f t="shared" si="2"/>
        <v>21979</v>
      </c>
      <c r="D27" s="356">
        <v>707</v>
      </c>
      <c r="E27" s="91">
        <f t="shared" si="5"/>
        <v>22686</v>
      </c>
      <c r="F27" s="91">
        <f t="shared" si="3"/>
        <v>4095</v>
      </c>
      <c r="G27" s="356">
        <v>3489</v>
      </c>
      <c r="H27" s="356">
        <v>606</v>
      </c>
      <c r="I27" s="106">
        <f t="shared" si="4"/>
        <v>26781</v>
      </c>
      <c r="J27" s="356">
        <v>0</v>
      </c>
      <c r="K27" s="356">
        <v>26781</v>
      </c>
      <c r="L27" s="592" t="s">
        <v>600</v>
      </c>
      <c r="M27" s="593"/>
    </row>
    <row r="28" spans="1:13" customFormat="1" ht="22.9" customHeight="1" thickTop="1" thickBot="1">
      <c r="A28" s="212">
        <v>4652</v>
      </c>
      <c r="B28" s="96" t="s">
        <v>614</v>
      </c>
      <c r="C28" s="92">
        <f t="shared" si="2"/>
        <v>162970</v>
      </c>
      <c r="D28" s="357">
        <v>14743</v>
      </c>
      <c r="E28" s="92">
        <f t="shared" si="5"/>
        <v>177713</v>
      </c>
      <c r="F28" s="92">
        <f t="shared" si="3"/>
        <v>18257</v>
      </c>
      <c r="G28" s="357">
        <v>14938</v>
      </c>
      <c r="H28" s="357">
        <v>3319</v>
      </c>
      <c r="I28" s="107">
        <f t="shared" si="4"/>
        <v>195970</v>
      </c>
      <c r="J28" s="357">
        <v>10152</v>
      </c>
      <c r="K28" s="357">
        <v>185818</v>
      </c>
      <c r="L28" s="594" t="s">
        <v>599</v>
      </c>
      <c r="M28" s="594"/>
    </row>
    <row r="29" spans="1:13" customFormat="1" ht="16.899999999999999" customHeight="1" thickTop="1" thickBot="1">
      <c r="A29" s="211">
        <v>4653</v>
      </c>
      <c r="B29" s="62" t="s">
        <v>615</v>
      </c>
      <c r="C29" s="91">
        <f t="shared" si="2"/>
        <v>65452</v>
      </c>
      <c r="D29" s="356">
        <v>4928</v>
      </c>
      <c r="E29" s="91">
        <f t="shared" si="5"/>
        <v>70380</v>
      </c>
      <c r="F29" s="91">
        <f t="shared" si="3"/>
        <v>26394</v>
      </c>
      <c r="G29" s="356">
        <v>24715</v>
      </c>
      <c r="H29" s="356">
        <v>1679</v>
      </c>
      <c r="I29" s="106">
        <f t="shared" si="4"/>
        <v>96774</v>
      </c>
      <c r="J29" s="356">
        <v>5173</v>
      </c>
      <c r="K29" s="356">
        <v>91601</v>
      </c>
      <c r="L29" s="592" t="s">
        <v>598</v>
      </c>
      <c r="M29" s="593"/>
    </row>
    <row r="30" spans="1:13" customFormat="1" ht="16.899999999999999" customHeight="1" thickTop="1" thickBot="1">
      <c r="A30" s="212">
        <v>4659</v>
      </c>
      <c r="B30" s="96" t="s">
        <v>616</v>
      </c>
      <c r="C30" s="92">
        <f t="shared" si="2"/>
        <v>722152</v>
      </c>
      <c r="D30" s="357">
        <v>74475</v>
      </c>
      <c r="E30" s="92">
        <f t="shared" si="5"/>
        <v>796627</v>
      </c>
      <c r="F30" s="92">
        <f t="shared" si="3"/>
        <v>106881</v>
      </c>
      <c r="G30" s="357">
        <v>88079</v>
      </c>
      <c r="H30" s="357">
        <v>18802</v>
      </c>
      <c r="I30" s="107">
        <f t="shared" si="4"/>
        <v>903508</v>
      </c>
      <c r="J30" s="357">
        <v>175526</v>
      </c>
      <c r="K30" s="357">
        <v>727982</v>
      </c>
      <c r="L30" s="594" t="s">
        <v>550</v>
      </c>
      <c r="M30" s="594"/>
    </row>
    <row r="31" spans="1:13" customFormat="1" ht="22.9" customHeight="1" thickTop="1" thickBot="1">
      <c r="A31" s="211">
        <v>4661</v>
      </c>
      <c r="B31" s="62" t="s">
        <v>617</v>
      </c>
      <c r="C31" s="91">
        <f t="shared" si="2"/>
        <v>18542</v>
      </c>
      <c r="D31" s="356">
        <v>580</v>
      </c>
      <c r="E31" s="91">
        <f t="shared" si="5"/>
        <v>19122</v>
      </c>
      <c r="F31" s="91">
        <f t="shared" si="3"/>
        <v>2988</v>
      </c>
      <c r="G31" s="356">
        <v>2380</v>
      </c>
      <c r="H31" s="356">
        <v>608</v>
      </c>
      <c r="I31" s="106">
        <f t="shared" si="4"/>
        <v>22110</v>
      </c>
      <c r="J31" s="356">
        <v>1004</v>
      </c>
      <c r="K31" s="356">
        <v>21106</v>
      </c>
      <c r="L31" s="592" t="s">
        <v>597</v>
      </c>
      <c r="M31" s="593"/>
    </row>
    <row r="32" spans="1:13" customFormat="1" ht="15.75" thickTop="1" thickBot="1">
      <c r="A32" s="212">
        <v>4662</v>
      </c>
      <c r="B32" s="96" t="s">
        <v>541</v>
      </c>
      <c r="C32" s="92">
        <f t="shared" si="2"/>
        <v>22125</v>
      </c>
      <c r="D32" s="357">
        <v>2480</v>
      </c>
      <c r="E32" s="92">
        <f t="shared" si="5"/>
        <v>24605</v>
      </c>
      <c r="F32" s="92">
        <f t="shared" si="3"/>
        <v>11810</v>
      </c>
      <c r="G32" s="357">
        <v>9164</v>
      </c>
      <c r="H32" s="357">
        <v>2646</v>
      </c>
      <c r="I32" s="107">
        <f t="shared" si="4"/>
        <v>36415</v>
      </c>
      <c r="J32" s="357">
        <v>1862</v>
      </c>
      <c r="K32" s="357">
        <v>34553</v>
      </c>
      <c r="L32" s="594" t="s">
        <v>551</v>
      </c>
      <c r="M32" s="594"/>
    </row>
    <row r="33" spans="1:13" customFormat="1" ht="22.9" customHeight="1" thickTop="1" thickBot="1">
      <c r="A33" s="211">
        <v>4663</v>
      </c>
      <c r="B33" s="62" t="s">
        <v>618</v>
      </c>
      <c r="C33" s="91">
        <f t="shared" si="2"/>
        <v>1311143</v>
      </c>
      <c r="D33" s="356">
        <v>56716</v>
      </c>
      <c r="E33" s="91">
        <f t="shared" si="5"/>
        <v>1367859</v>
      </c>
      <c r="F33" s="91">
        <f t="shared" si="3"/>
        <v>243704</v>
      </c>
      <c r="G33" s="356">
        <v>190041</v>
      </c>
      <c r="H33" s="356">
        <v>53663</v>
      </c>
      <c r="I33" s="106">
        <f t="shared" si="4"/>
        <v>1611563</v>
      </c>
      <c r="J33" s="356">
        <v>132365</v>
      </c>
      <c r="K33" s="356">
        <v>1479198</v>
      </c>
      <c r="L33" s="592" t="s">
        <v>596</v>
      </c>
      <c r="M33" s="593"/>
    </row>
    <row r="34" spans="1:13" customFormat="1" ht="16.899999999999999" customHeight="1" thickTop="1" thickBot="1">
      <c r="A34" s="212">
        <v>4690</v>
      </c>
      <c r="B34" s="96" t="s">
        <v>542</v>
      </c>
      <c r="C34" s="92">
        <f t="shared" si="2"/>
        <v>77385</v>
      </c>
      <c r="D34" s="357">
        <v>2640</v>
      </c>
      <c r="E34" s="92">
        <f t="shared" si="5"/>
        <v>80025</v>
      </c>
      <c r="F34" s="92">
        <f t="shared" si="3"/>
        <v>10369</v>
      </c>
      <c r="G34" s="357">
        <v>9377</v>
      </c>
      <c r="H34" s="357">
        <v>992</v>
      </c>
      <c r="I34" s="107">
        <f t="shared" si="4"/>
        <v>90394</v>
      </c>
      <c r="J34" s="357">
        <v>8346</v>
      </c>
      <c r="K34" s="357">
        <v>82048</v>
      </c>
      <c r="L34" s="594" t="s">
        <v>552</v>
      </c>
      <c r="M34" s="594"/>
    </row>
    <row r="35" spans="1:13" customFormat="1" ht="16.899999999999999" customHeight="1" thickTop="1" thickBot="1">
      <c r="A35" s="211">
        <v>4691</v>
      </c>
      <c r="B35" s="62" t="s">
        <v>619</v>
      </c>
      <c r="C35" s="91">
        <f t="shared" si="2"/>
        <v>215759</v>
      </c>
      <c r="D35" s="356">
        <v>4211</v>
      </c>
      <c r="E35" s="91">
        <f t="shared" si="5"/>
        <v>219970</v>
      </c>
      <c r="F35" s="91">
        <f t="shared" si="3"/>
        <v>19368</v>
      </c>
      <c r="G35" s="356">
        <v>13477</v>
      </c>
      <c r="H35" s="356">
        <v>5891</v>
      </c>
      <c r="I35" s="106">
        <f t="shared" si="4"/>
        <v>239338</v>
      </c>
      <c r="J35" s="356">
        <v>3332</v>
      </c>
      <c r="K35" s="356">
        <v>236006</v>
      </c>
      <c r="L35" s="592" t="s">
        <v>595</v>
      </c>
      <c r="M35" s="593"/>
    </row>
    <row r="36" spans="1:13" customFormat="1" ht="20.45" customHeight="1" thickTop="1">
      <c r="A36" s="213">
        <v>4692</v>
      </c>
      <c r="B36" s="209" t="s">
        <v>620</v>
      </c>
      <c r="C36" s="361">
        <f t="shared" si="2"/>
        <v>132824</v>
      </c>
      <c r="D36" s="362">
        <v>3139</v>
      </c>
      <c r="E36" s="361">
        <f t="shared" si="5"/>
        <v>135963</v>
      </c>
      <c r="F36" s="361">
        <f t="shared" si="3"/>
        <v>20952</v>
      </c>
      <c r="G36" s="362">
        <v>16350</v>
      </c>
      <c r="H36" s="362">
        <v>4602</v>
      </c>
      <c r="I36" s="363">
        <f t="shared" si="4"/>
        <v>156915</v>
      </c>
      <c r="J36" s="362">
        <v>169</v>
      </c>
      <c r="K36" s="362">
        <v>156746</v>
      </c>
      <c r="L36" s="595" t="s">
        <v>594</v>
      </c>
      <c r="M36" s="595"/>
    </row>
    <row r="37" spans="1:13" customFormat="1" ht="18" customHeight="1" thickBot="1">
      <c r="A37" s="211">
        <v>4712</v>
      </c>
      <c r="B37" s="62" t="s">
        <v>543</v>
      </c>
      <c r="C37" s="91">
        <f t="shared" si="2"/>
        <v>2388699</v>
      </c>
      <c r="D37" s="356">
        <v>255817</v>
      </c>
      <c r="E37" s="91">
        <f t="shared" si="5"/>
        <v>2644516</v>
      </c>
      <c r="F37" s="91">
        <f t="shared" si="3"/>
        <v>793602</v>
      </c>
      <c r="G37" s="356">
        <v>662542</v>
      </c>
      <c r="H37" s="356">
        <v>131060</v>
      </c>
      <c r="I37" s="106">
        <f t="shared" si="4"/>
        <v>3438118</v>
      </c>
      <c r="J37" s="356">
        <v>839398</v>
      </c>
      <c r="K37" s="356">
        <v>2598720</v>
      </c>
      <c r="L37" s="592" t="s">
        <v>553</v>
      </c>
      <c r="M37" s="593"/>
    </row>
    <row r="38" spans="1:13" customFormat="1" ht="18" customHeight="1" thickTop="1" thickBot="1">
      <c r="A38" s="212">
        <v>4714</v>
      </c>
      <c r="B38" s="96" t="s">
        <v>544</v>
      </c>
      <c r="C38" s="92">
        <f t="shared" si="2"/>
        <v>1149301</v>
      </c>
      <c r="D38" s="357">
        <v>47433</v>
      </c>
      <c r="E38" s="92">
        <f t="shared" si="5"/>
        <v>1196734</v>
      </c>
      <c r="F38" s="92">
        <f t="shared" si="3"/>
        <v>374040</v>
      </c>
      <c r="G38" s="357">
        <v>305126</v>
      </c>
      <c r="H38" s="357">
        <v>68914</v>
      </c>
      <c r="I38" s="107">
        <f t="shared" si="4"/>
        <v>1570774</v>
      </c>
      <c r="J38" s="357">
        <v>90471</v>
      </c>
      <c r="K38" s="357">
        <v>1480303</v>
      </c>
      <c r="L38" s="594" t="s">
        <v>554</v>
      </c>
      <c r="M38" s="594"/>
    </row>
    <row r="39" spans="1:13" customFormat="1" ht="18" customHeight="1" thickTop="1" thickBot="1">
      <c r="A39" s="211">
        <v>4719</v>
      </c>
      <c r="B39" s="62" t="s">
        <v>645</v>
      </c>
      <c r="C39" s="91">
        <f t="shared" si="2"/>
        <v>754688</v>
      </c>
      <c r="D39" s="356">
        <v>92263</v>
      </c>
      <c r="E39" s="91">
        <f t="shared" si="5"/>
        <v>846951</v>
      </c>
      <c r="F39" s="91">
        <f t="shared" si="3"/>
        <v>342337</v>
      </c>
      <c r="G39" s="356">
        <v>299230</v>
      </c>
      <c r="H39" s="356">
        <v>43107</v>
      </c>
      <c r="I39" s="106">
        <f t="shared" si="4"/>
        <v>1189288</v>
      </c>
      <c r="J39" s="356">
        <v>275661</v>
      </c>
      <c r="K39" s="356">
        <v>913627</v>
      </c>
      <c r="L39" s="592" t="s">
        <v>593</v>
      </c>
      <c r="M39" s="593"/>
    </row>
    <row r="40" spans="1:13" customFormat="1" ht="18" customHeight="1" thickTop="1" thickBot="1">
      <c r="A40" s="212">
        <v>4720</v>
      </c>
      <c r="B40" s="96" t="s">
        <v>622</v>
      </c>
      <c r="C40" s="92">
        <f t="shared" si="2"/>
        <v>151233</v>
      </c>
      <c r="D40" s="357">
        <v>14223</v>
      </c>
      <c r="E40" s="92">
        <f t="shared" si="5"/>
        <v>165456</v>
      </c>
      <c r="F40" s="92">
        <f t="shared" si="3"/>
        <v>35046</v>
      </c>
      <c r="G40" s="357">
        <v>25122</v>
      </c>
      <c r="H40" s="357">
        <v>9924</v>
      </c>
      <c r="I40" s="107">
        <f t="shared" si="4"/>
        <v>200502</v>
      </c>
      <c r="J40" s="357">
        <v>4442</v>
      </c>
      <c r="K40" s="357">
        <v>196060</v>
      </c>
      <c r="L40" s="594" t="s">
        <v>592</v>
      </c>
      <c r="M40" s="594"/>
    </row>
    <row r="41" spans="1:13" customFormat="1" ht="18" customHeight="1" thickTop="1" thickBot="1">
      <c r="A41" s="211">
        <v>4722</v>
      </c>
      <c r="B41" s="62" t="s">
        <v>632</v>
      </c>
      <c r="C41" s="91">
        <f t="shared" si="2"/>
        <v>686990</v>
      </c>
      <c r="D41" s="356">
        <v>91</v>
      </c>
      <c r="E41" s="91">
        <f t="shared" si="5"/>
        <v>687081</v>
      </c>
      <c r="F41" s="91">
        <f t="shared" si="3"/>
        <v>147466</v>
      </c>
      <c r="G41" s="356">
        <v>145123</v>
      </c>
      <c r="H41" s="356">
        <v>2343</v>
      </c>
      <c r="I41" s="106">
        <f t="shared" si="4"/>
        <v>834547</v>
      </c>
      <c r="J41" s="356">
        <v>700765</v>
      </c>
      <c r="K41" s="356">
        <v>133782</v>
      </c>
      <c r="L41" s="592" t="s">
        <v>591</v>
      </c>
      <c r="M41" s="593"/>
    </row>
    <row r="42" spans="1:13" customFormat="1" ht="18" customHeight="1" thickTop="1" thickBot="1">
      <c r="A42" s="212">
        <v>4723</v>
      </c>
      <c r="B42" s="96" t="s">
        <v>631</v>
      </c>
      <c r="C42" s="92">
        <f t="shared" si="2"/>
        <v>6098</v>
      </c>
      <c r="D42" s="357">
        <v>550</v>
      </c>
      <c r="E42" s="92">
        <f t="shared" si="5"/>
        <v>6648</v>
      </c>
      <c r="F42" s="92">
        <f t="shared" si="3"/>
        <v>2882</v>
      </c>
      <c r="G42" s="357">
        <v>2625</v>
      </c>
      <c r="H42" s="357">
        <v>257</v>
      </c>
      <c r="I42" s="107">
        <f t="shared" si="4"/>
        <v>9530</v>
      </c>
      <c r="J42" s="357">
        <v>0</v>
      </c>
      <c r="K42" s="357">
        <v>9530</v>
      </c>
      <c r="L42" s="594" t="s">
        <v>590</v>
      </c>
      <c r="M42" s="594"/>
    </row>
    <row r="43" spans="1:13" customFormat="1" ht="18" customHeight="1" thickTop="1" thickBot="1">
      <c r="A43" s="211">
        <v>4724</v>
      </c>
      <c r="B43" s="62" t="s">
        <v>630</v>
      </c>
      <c r="C43" s="91">
        <f t="shared" si="2"/>
        <v>13637</v>
      </c>
      <c r="D43" s="356">
        <v>957</v>
      </c>
      <c r="E43" s="91">
        <f t="shared" si="5"/>
        <v>14594</v>
      </c>
      <c r="F43" s="91">
        <f t="shared" si="3"/>
        <v>4840</v>
      </c>
      <c r="G43" s="356">
        <v>3814</v>
      </c>
      <c r="H43" s="356">
        <v>1026</v>
      </c>
      <c r="I43" s="106">
        <f t="shared" si="4"/>
        <v>19434</v>
      </c>
      <c r="J43" s="356">
        <v>0</v>
      </c>
      <c r="K43" s="356">
        <v>19434</v>
      </c>
      <c r="L43" s="592" t="s">
        <v>589</v>
      </c>
      <c r="M43" s="593"/>
    </row>
    <row r="44" spans="1:13" customFormat="1" ht="18" customHeight="1" thickTop="1" thickBot="1">
      <c r="A44" s="212">
        <v>4725</v>
      </c>
      <c r="B44" s="96" t="s">
        <v>629</v>
      </c>
      <c r="C44" s="92">
        <f t="shared" si="2"/>
        <v>4182</v>
      </c>
      <c r="D44" s="357">
        <v>23</v>
      </c>
      <c r="E44" s="92">
        <f t="shared" si="5"/>
        <v>4205</v>
      </c>
      <c r="F44" s="92">
        <f t="shared" si="3"/>
        <v>193</v>
      </c>
      <c r="G44" s="357">
        <v>67</v>
      </c>
      <c r="H44" s="357">
        <v>126</v>
      </c>
      <c r="I44" s="107">
        <f t="shared" si="4"/>
        <v>4398</v>
      </c>
      <c r="J44" s="357">
        <v>0</v>
      </c>
      <c r="K44" s="357">
        <v>4398</v>
      </c>
      <c r="L44" s="594" t="s">
        <v>588</v>
      </c>
      <c r="M44" s="594"/>
    </row>
    <row r="45" spans="1:13" customFormat="1" ht="18" customHeight="1" thickTop="1" thickBot="1">
      <c r="A45" s="211">
        <v>4726</v>
      </c>
      <c r="B45" s="62" t="s">
        <v>545</v>
      </c>
      <c r="C45" s="91">
        <f t="shared" si="2"/>
        <v>84946</v>
      </c>
      <c r="D45" s="356">
        <v>8147</v>
      </c>
      <c r="E45" s="91">
        <f t="shared" si="5"/>
        <v>93093</v>
      </c>
      <c r="F45" s="91">
        <f t="shared" si="3"/>
        <v>29301</v>
      </c>
      <c r="G45" s="356">
        <v>22469</v>
      </c>
      <c r="H45" s="356">
        <v>6832</v>
      </c>
      <c r="I45" s="106">
        <f t="shared" si="4"/>
        <v>122394</v>
      </c>
      <c r="J45" s="356">
        <v>2362</v>
      </c>
      <c r="K45" s="356">
        <v>120032</v>
      </c>
      <c r="L45" s="592" t="s">
        <v>555</v>
      </c>
      <c r="M45" s="593"/>
    </row>
    <row r="46" spans="1:13" customFormat="1" ht="18" customHeight="1" thickTop="1" thickBot="1">
      <c r="A46" s="212">
        <v>4727</v>
      </c>
      <c r="B46" s="96" t="s">
        <v>628</v>
      </c>
      <c r="C46" s="92">
        <f t="shared" si="2"/>
        <v>47743</v>
      </c>
      <c r="D46" s="357">
        <v>2521</v>
      </c>
      <c r="E46" s="92">
        <f t="shared" si="5"/>
        <v>50264</v>
      </c>
      <c r="F46" s="92">
        <f t="shared" si="3"/>
        <v>11554</v>
      </c>
      <c r="G46" s="357">
        <v>7864</v>
      </c>
      <c r="H46" s="357">
        <v>3690</v>
      </c>
      <c r="I46" s="107">
        <f t="shared" si="4"/>
        <v>61818</v>
      </c>
      <c r="J46" s="357">
        <v>0</v>
      </c>
      <c r="K46" s="357">
        <v>61818</v>
      </c>
      <c r="L46" s="594" t="s">
        <v>587</v>
      </c>
      <c r="M46" s="594"/>
    </row>
    <row r="47" spans="1:13" customFormat="1" ht="18" customHeight="1" thickTop="1" thickBot="1">
      <c r="A47" s="211">
        <v>4728</v>
      </c>
      <c r="B47" s="62" t="s">
        <v>633</v>
      </c>
      <c r="C47" s="91">
        <f t="shared" si="2"/>
        <v>5138</v>
      </c>
      <c r="D47" s="356">
        <v>31</v>
      </c>
      <c r="E47" s="91">
        <f t="shared" si="5"/>
        <v>5169</v>
      </c>
      <c r="F47" s="91">
        <f t="shared" si="3"/>
        <v>1429</v>
      </c>
      <c r="G47" s="356">
        <v>1044</v>
      </c>
      <c r="H47" s="356">
        <v>385</v>
      </c>
      <c r="I47" s="106">
        <f t="shared" si="4"/>
        <v>6598</v>
      </c>
      <c r="J47" s="356">
        <v>0</v>
      </c>
      <c r="K47" s="356">
        <v>6598</v>
      </c>
      <c r="L47" s="592" t="s">
        <v>586</v>
      </c>
      <c r="M47" s="593"/>
    </row>
    <row r="48" spans="1:13" customFormat="1" ht="18" customHeight="1" thickTop="1" thickBot="1">
      <c r="A48" s="212">
        <v>4729</v>
      </c>
      <c r="B48" s="96" t="s">
        <v>642</v>
      </c>
      <c r="C48" s="92">
        <f t="shared" si="2"/>
        <v>3959</v>
      </c>
      <c r="D48" s="357">
        <v>1810</v>
      </c>
      <c r="E48" s="92">
        <f t="shared" si="5"/>
        <v>5769</v>
      </c>
      <c r="F48" s="92">
        <f t="shared" si="3"/>
        <v>3031</v>
      </c>
      <c r="G48" s="357">
        <v>1519</v>
      </c>
      <c r="H48" s="357">
        <v>1512</v>
      </c>
      <c r="I48" s="107">
        <f t="shared" si="4"/>
        <v>8800</v>
      </c>
      <c r="J48" s="357">
        <v>0</v>
      </c>
      <c r="K48" s="357">
        <v>8800</v>
      </c>
      <c r="L48" s="594" t="s">
        <v>644</v>
      </c>
      <c r="M48" s="594"/>
    </row>
    <row r="49" spans="1:13" customFormat="1" ht="18" customHeight="1" thickTop="1" thickBot="1">
      <c r="A49" s="211">
        <v>4730</v>
      </c>
      <c r="B49" s="62" t="s">
        <v>627</v>
      </c>
      <c r="C49" s="91">
        <f t="shared" si="2"/>
        <v>1649159</v>
      </c>
      <c r="D49" s="356">
        <v>228807</v>
      </c>
      <c r="E49" s="91">
        <f t="shared" si="5"/>
        <v>1877966</v>
      </c>
      <c r="F49" s="91">
        <f t="shared" si="3"/>
        <v>299614</v>
      </c>
      <c r="G49" s="356">
        <v>86516</v>
      </c>
      <c r="H49" s="356">
        <v>213098</v>
      </c>
      <c r="I49" s="106">
        <f t="shared" si="4"/>
        <v>2177580</v>
      </c>
      <c r="J49" s="356">
        <v>567718</v>
      </c>
      <c r="K49" s="356">
        <v>1609862</v>
      </c>
      <c r="L49" s="592" t="s">
        <v>585</v>
      </c>
      <c r="M49" s="593"/>
    </row>
    <row r="50" spans="1:13" customFormat="1" ht="24" customHeight="1" thickTop="1" thickBot="1">
      <c r="A50" s="212">
        <v>4741</v>
      </c>
      <c r="B50" s="96" t="s">
        <v>634</v>
      </c>
      <c r="C50" s="92">
        <f t="shared" si="2"/>
        <v>670667</v>
      </c>
      <c r="D50" s="357">
        <v>48009</v>
      </c>
      <c r="E50" s="92">
        <f t="shared" si="5"/>
        <v>718676</v>
      </c>
      <c r="F50" s="92">
        <f t="shared" si="3"/>
        <v>129896</v>
      </c>
      <c r="G50" s="357">
        <v>96265</v>
      </c>
      <c r="H50" s="357">
        <v>33631</v>
      </c>
      <c r="I50" s="107">
        <f t="shared" si="4"/>
        <v>848572</v>
      </c>
      <c r="J50" s="357">
        <v>186467</v>
      </c>
      <c r="K50" s="357">
        <v>662105</v>
      </c>
      <c r="L50" s="594" t="s">
        <v>584</v>
      </c>
      <c r="M50" s="594"/>
    </row>
    <row r="51" spans="1:13" ht="15.75" thickTop="1" thickBot="1">
      <c r="A51" s="211">
        <v>4742</v>
      </c>
      <c r="B51" s="62" t="s">
        <v>706</v>
      </c>
      <c r="C51" s="91">
        <f t="shared" si="2"/>
        <v>11655</v>
      </c>
      <c r="D51" s="356">
        <v>54</v>
      </c>
      <c r="E51" s="91">
        <f t="shared" si="5"/>
        <v>11709</v>
      </c>
      <c r="F51" s="91">
        <f t="shared" si="3"/>
        <v>5923</v>
      </c>
      <c r="G51" s="356">
        <v>5377</v>
      </c>
      <c r="H51" s="356">
        <v>546</v>
      </c>
      <c r="I51" s="106">
        <f t="shared" si="4"/>
        <v>17632</v>
      </c>
      <c r="J51" s="356">
        <v>0</v>
      </c>
      <c r="K51" s="356">
        <v>17632</v>
      </c>
      <c r="L51" s="592" t="s">
        <v>705</v>
      </c>
      <c r="M51" s="593"/>
    </row>
    <row r="52" spans="1:13" customFormat="1" ht="24" customHeight="1" thickTop="1" thickBot="1">
      <c r="A52" s="212">
        <v>4751</v>
      </c>
      <c r="B52" s="96" t="s">
        <v>626</v>
      </c>
      <c r="C52" s="92">
        <f t="shared" si="2"/>
        <v>1723417</v>
      </c>
      <c r="D52" s="357">
        <v>43542</v>
      </c>
      <c r="E52" s="92">
        <f t="shared" si="5"/>
        <v>1766959</v>
      </c>
      <c r="F52" s="92">
        <f t="shared" si="3"/>
        <v>476330</v>
      </c>
      <c r="G52" s="357">
        <v>395288</v>
      </c>
      <c r="H52" s="357">
        <v>81042</v>
      </c>
      <c r="I52" s="107">
        <f t="shared" si="4"/>
        <v>2243289</v>
      </c>
      <c r="J52" s="357">
        <v>1043779</v>
      </c>
      <c r="K52" s="357">
        <v>1199510</v>
      </c>
      <c r="L52" s="594" t="s">
        <v>583</v>
      </c>
      <c r="M52" s="594"/>
    </row>
    <row r="53" spans="1:13" ht="40.5" thickTop="1" thickBot="1">
      <c r="A53" s="211">
        <v>4752</v>
      </c>
      <c r="B53" s="62" t="s">
        <v>625</v>
      </c>
      <c r="C53" s="91">
        <f t="shared" si="2"/>
        <v>13839928</v>
      </c>
      <c r="D53" s="356">
        <v>201180</v>
      </c>
      <c r="E53" s="91">
        <f t="shared" si="5"/>
        <v>14041108</v>
      </c>
      <c r="F53" s="91">
        <f t="shared" si="3"/>
        <v>658192</v>
      </c>
      <c r="G53" s="356">
        <v>519899</v>
      </c>
      <c r="H53" s="356">
        <v>138293</v>
      </c>
      <c r="I53" s="106">
        <f t="shared" si="4"/>
        <v>14699300</v>
      </c>
      <c r="J53" s="356">
        <v>1189080</v>
      </c>
      <c r="K53" s="356">
        <v>13510220</v>
      </c>
      <c r="L53" s="592" t="s">
        <v>582</v>
      </c>
      <c r="M53" s="593"/>
    </row>
    <row r="54" spans="1:13" customFormat="1" ht="24" customHeight="1" thickTop="1" thickBot="1">
      <c r="A54" s="212">
        <v>4753</v>
      </c>
      <c r="B54" s="96" t="s">
        <v>624</v>
      </c>
      <c r="C54" s="92">
        <f t="shared" si="2"/>
        <v>577907</v>
      </c>
      <c r="D54" s="357">
        <v>7135</v>
      </c>
      <c r="E54" s="92">
        <f t="shared" si="5"/>
        <v>585042</v>
      </c>
      <c r="F54" s="92">
        <f t="shared" si="3"/>
        <v>47066</v>
      </c>
      <c r="G54" s="357">
        <v>42102</v>
      </c>
      <c r="H54" s="357">
        <v>4964</v>
      </c>
      <c r="I54" s="107">
        <f t="shared" si="4"/>
        <v>632108</v>
      </c>
      <c r="J54" s="357">
        <v>14919</v>
      </c>
      <c r="K54" s="357">
        <v>617189</v>
      </c>
      <c r="L54" s="594" t="s">
        <v>581</v>
      </c>
      <c r="M54" s="594"/>
    </row>
    <row r="55" spans="1:13" ht="16.5" customHeight="1" thickTop="1" thickBot="1">
      <c r="A55" s="211">
        <v>4754</v>
      </c>
      <c r="B55" s="62" t="s">
        <v>546</v>
      </c>
      <c r="C55" s="91">
        <f t="shared" si="2"/>
        <v>577446</v>
      </c>
      <c r="D55" s="356">
        <v>71994</v>
      </c>
      <c r="E55" s="91">
        <f t="shared" si="5"/>
        <v>649440</v>
      </c>
      <c r="F55" s="91">
        <f t="shared" si="3"/>
        <v>292478</v>
      </c>
      <c r="G55" s="356">
        <v>263823</v>
      </c>
      <c r="H55" s="356">
        <v>28655</v>
      </c>
      <c r="I55" s="106">
        <f t="shared" si="4"/>
        <v>941918</v>
      </c>
      <c r="J55" s="356">
        <v>121859</v>
      </c>
      <c r="K55" s="356">
        <v>820059</v>
      </c>
      <c r="L55" s="592" t="s">
        <v>556</v>
      </c>
      <c r="M55" s="593"/>
    </row>
    <row r="56" spans="1:13" ht="30" customHeight="1" thickTop="1" thickBot="1">
      <c r="A56" s="212">
        <v>4755</v>
      </c>
      <c r="B56" s="96" t="s">
        <v>641</v>
      </c>
      <c r="C56" s="92">
        <f t="shared" si="2"/>
        <v>3292221</v>
      </c>
      <c r="D56" s="357">
        <v>36454</v>
      </c>
      <c r="E56" s="92">
        <f t="shared" si="5"/>
        <v>3328675</v>
      </c>
      <c r="F56" s="92">
        <f t="shared" si="3"/>
        <v>527851</v>
      </c>
      <c r="G56" s="357">
        <v>426024</v>
      </c>
      <c r="H56" s="357">
        <v>101827</v>
      </c>
      <c r="I56" s="107">
        <f t="shared" si="4"/>
        <v>3856526</v>
      </c>
      <c r="J56" s="357">
        <v>1830050</v>
      </c>
      <c r="K56" s="357">
        <v>2026476</v>
      </c>
      <c r="L56" s="594" t="s">
        <v>580</v>
      </c>
      <c r="M56" s="594"/>
    </row>
    <row r="57" spans="1:13" ht="15.75" thickTop="1" thickBot="1">
      <c r="A57" s="211">
        <v>4756</v>
      </c>
      <c r="B57" s="62" t="s">
        <v>635</v>
      </c>
      <c r="C57" s="91">
        <f t="shared" si="2"/>
        <v>45072</v>
      </c>
      <c r="D57" s="356">
        <v>2465</v>
      </c>
      <c r="E57" s="91">
        <f t="shared" si="5"/>
        <v>47537</v>
      </c>
      <c r="F57" s="91">
        <f t="shared" si="3"/>
        <v>5366</v>
      </c>
      <c r="G57" s="356">
        <v>4424</v>
      </c>
      <c r="H57" s="356">
        <v>942</v>
      </c>
      <c r="I57" s="106">
        <f t="shared" si="4"/>
        <v>52903</v>
      </c>
      <c r="J57" s="356">
        <v>1309</v>
      </c>
      <c r="K57" s="356">
        <v>51594</v>
      </c>
      <c r="L57" s="592" t="s">
        <v>579</v>
      </c>
      <c r="M57" s="593"/>
    </row>
    <row r="58" spans="1:13" ht="27" customHeight="1" thickTop="1">
      <c r="A58" s="213">
        <v>4761</v>
      </c>
      <c r="B58" s="209" t="s">
        <v>636</v>
      </c>
      <c r="C58" s="361">
        <f t="shared" si="2"/>
        <v>494065</v>
      </c>
      <c r="D58" s="362">
        <v>46841</v>
      </c>
      <c r="E58" s="361">
        <f t="shared" si="5"/>
        <v>540906</v>
      </c>
      <c r="F58" s="361">
        <f t="shared" si="3"/>
        <v>82162</v>
      </c>
      <c r="G58" s="362">
        <v>61322</v>
      </c>
      <c r="H58" s="362">
        <v>20840</v>
      </c>
      <c r="I58" s="363">
        <f t="shared" si="4"/>
        <v>623068</v>
      </c>
      <c r="J58" s="362">
        <v>223412</v>
      </c>
      <c r="K58" s="362">
        <v>399656</v>
      </c>
      <c r="L58" s="595" t="s">
        <v>578</v>
      </c>
      <c r="M58" s="595"/>
    </row>
    <row r="59" spans="1:13" ht="27" customHeight="1" thickBot="1">
      <c r="A59" s="211">
        <v>4763</v>
      </c>
      <c r="B59" s="62" t="s">
        <v>638</v>
      </c>
      <c r="C59" s="91">
        <f t="shared" si="2"/>
        <v>139454</v>
      </c>
      <c r="D59" s="356">
        <v>10403</v>
      </c>
      <c r="E59" s="91">
        <f t="shared" si="5"/>
        <v>149857</v>
      </c>
      <c r="F59" s="91">
        <f t="shared" si="3"/>
        <v>90231</v>
      </c>
      <c r="G59" s="356">
        <v>86413</v>
      </c>
      <c r="H59" s="356">
        <v>3818</v>
      </c>
      <c r="I59" s="106">
        <f t="shared" si="4"/>
        <v>240088</v>
      </c>
      <c r="J59" s="356">
        <v>40433</v>
      </c>
      <c r="K59" s="356">
        <v>199655</v>
      </c>
      <c r="L59" s="592" t="s">
        <v>576</v>
      </c>
      <c r="M59" s="593"/>
    </row>
    <row r="60" spans="1:13" ht="15.75" thickTop="1" thickBot="1">
      <c r="A60" s="212">
        <v>4764</v>
      </c>
      <c r="B60" s="96" t="s">
        <v>623</v>
      </c>
      <c r="C60" s="92">
        <f t="shared" si="2"/>
        <v>26545</v>
      </c>
      <c r="D60" s="357">
        <v>1482</v>
      </c>
      <c r="E60" s="92">
        <f t="shared" si="5"/>
        <v>28027</v>
      </c>
      <c r="F60" s="92">
        <f t="shared" si="3"/>
        <v>18489</v>
      </c>
      <c r="G60" s="357">
        <v>15584</v>
      </c>
      <c r="H60" s="357">
        <v>2905</v>
      </c>
      <c r="I60" s="107">
        <f t="shared" si="4"/>
        <v>46516</v>
      </c>
      <c r="J60" s="357">
        <v>634</v>
      </c>
      <c r="K60" s="357">
        <v>45882</v>
      </c>
      <c r="L60" s="594" t="s">
        <v>575</v>
      </c>
      <c r="M60" s="594"/>
    </row>
    <row r="61" spans="1:13" ht="34.5" customHeight="1" thickTop="1" thickBot="1">
      <c r="A61" s="211">
        <v>4771</v>
      </c>
      <c r="B61" s="62" t="s">
        <v>639</v>
      </c>
      <c r="C61" s="91">
        <f t="shared" si="2"/>
        <v>1372845</v>
      </c>
      <c r="D61" s="356">
        <v>130487</v>
      </c>
      <c r="E61" s="91">
        <f t="shared" si="5"/>
        <v>1503332</v>
      </c>
      <c r="F61" s="91">
        <f t="shared" si="3"/>
        <v>614468</v>
      </c>
      <c r="G61" s="356">
        <v>587305</v>
      </c>
      <c r="H61" s="356">
        <v>27163</v>
      </c>
      <c r="I61" s="106">
        <f t="shared" si="4"/>
        <v>2117800</v>
      </c>
      <c r="J61" s="356">
        <v>26656</v>
      </c>
      <c r="K61" s="356">
        <v>2091144</v>
      </c>
      <c r="L61" s="592" t="s">
        <v>574</v>
      </c>
      <c r="M61" s="593"/>
    </row>
    <row r="62" spans="1:13" ht="33" customHeight="1" thickTop="1" thickBot="1">
      <c r="A62" s="212">
        <v>4772</v>
      </c>
      <c r="B62" s="96" t="s">
        <v>640</v>
      </c>
      <c r="C62" s="92">
        <f t="shared" si="2"/>
        <v>2651681</v>
      </c>
      <c r="D62" s="357">
        <v>22683</v>
      </c>
      <c r="E62" s="92">
        <f t="shared" si="5"/>
        <v>2674364</v>
      </c>
      <c r="F62" s="92">
        <f t="shared" si="3"/>
        <v>964182</v>
      </c>
      <c r="G62" s="357">
        <v>676696</v>
      </c>
      <c r="H62" s="357">
        <v>287486</v>
      </c>
      <c r="I62" s="107">
        <f t="shared" si="4"/>
        <v>3638546</v>
      </c>
      <c r="J62" s="357">
        <v>1309248</v>
      </c>
      <c r="K62" s="357">
        <v>2329298</v>
      </c>
      <c r="L62" s="594" t="s">
        <v>573</v>
      </c>
      <c r="M62" s="594"/>
    </row>
    <row r="63" spans="1:13" ht="31.5" customHeight="1" thickTop="1" thickBot="1">
      <c r="A63" s="211">
        <v>4774</v>
      </c>
      <c r="B63" s="62" t="s">
        <v>547</v>
      </c>
      <c r="C63" s="91">
        <f t="shared" si="2"/>
        <v>1412</v>
      </c>
      <c r="D63" s="356">
        <v>17</v>
      </c>
      <c r="E63" s="91">
        <f t="shared" si="5"/>
        <v>1429</v>
      </c>
      <c r="F63" s="91">
        <f t="shared" si="3"/>
        <v>770</v>
      </c>
      <c r="G63" s="356">
        <v>712</v>
      </c>
      <c r="H63" s="356">
        <v>58</v>
      </c>
      <c r="I63" s="106">
        <f t="shared" si="4"/>
        <v>2199</v>
      </c>
      <c r="J63" s="356">
        <v>523</v>
      </c>
      <c r="K63" s="356">
        <v>1676</v>
      </c>
      <c r="L63" s="592" t="s">
        <v>557</v>
      </c>
      <c r="M63" s="593"/>
    </row>
    <row r="64" spans="1:13" ht="28.15" customHeight="1" thickTop="1" thickBot="1">
      <c r="A64" s="212">
        <v>4775</v>
      </c>
      <c r="B64" s="96" t="s">
        <v>569</v>
      </c>
      <c r="C64" s="92">
        <f t="shared" si="2"/>
        <v>1770234</v>
      </c>
      <c r="D64" s="357">
        <v>62894</v>
      </c>
      <c r="E64" s="92">
        <f t="shared" si="5"/>
        <v>1833128</v>
      </c>
      <c r="F64" s="92">
        <f t="shared" si="3"/>
        <v>169774</v>
      </c>
      <c r="G64" s="357">
        <v>143044</v>
      </c>
      <c r="H64" s="357">
        <v>26730</v>
      </c>
      <c r="I64" s="107">
        <f t="shared" si="4"/>
        <v>2002902</v>
      </c>
      <c r="J64" s="357">
        <v>31546</v>
      </c>
      <c r="K64" s="357">
        <v>1971356</v>
      </c>
      <c r="L64" s="594" t="s">
        <v>572</v>
      </c>
      <c r="M64" s="594"/>
    </row>
    <row r="65" spans="1:13" ht="19.5" customHeight="1" thickTop="1" thickBot="1">
      <c r="A65" s="211">
        <v>4776</v>
      </c>
      <c r="B65" s="62" t="s">
        <v>568</v>
      </c>
      <c r="C65" s="91">
        <f t="shared" si="2"/>
        <v>99695</v>
      </c>
      <c r="D65" s="356">
        <v>8427</v>
      </c>
      <c r="E65" s="91">
        <f t="shared" si="5"/>
        <v>108122</v>
      </c>
      <c r="F65" s="91">
        <f t="shared" si="3"/>
        <v>43288</v>
      </c>
      <c r="G65" s="356">
        <v>17804</v>
      </c>
      <c r="H65" s="356">
        <v>25484</v>
      </c>
      <c r="I65" s="106">
        <f t="shared" si="4"/>
        <v>151410</v>
      </c>
      <c r="J65" s="356">
        <v>72570</v>
      </c>
      <c r="K65" s="356">
        <v>78840</v>
      </c>
      <c r="L65" s="592" t="s">
        <v>571</v>
      </c>
      <c r="M65" s="593"/>
    </row>
    <row r="66" spans="1:13" ht="31.5" customHeight="1" thickTop="1" thickBot="1">
      <c r="A66" s="212">
        <v>4777</v>
      </c>
      <c r="B66" s="96" t="s">
        <v>567</v>
      </c>
      <c r="C66" s="92">
        <f t="shared" si="2"/>
        <v>48833</v>
      </c>
      <c r="D66" s="357">
        <v>223</v>
      </c>
      <c r="E66" s="92">
        <f t="shared" si="5"/>
        <v>49056</v>
      </c>
      <c r="F66" s="92">
        <f t="shared" si="3"/>
        <v>3403</v>
      </c>
      <c r="G66" s="357">
        <v>3031</v>
      </c>
      <c r="H66" s="357">
        <v>372</v>
      </c>
      <c r="I66" s="107">
        <f t="shared" si="4"/>
        <v>52459</v>
      </c>
      <c r="J66" s="357">
        <v>23923</v>
      </c>
      <c r="K66" s="357">
        <v>28536</v>
      </c>
      <c r="L66" s="594" t="s">
        <v>570</v>
      </c>
      <c r="M66" s="594"/>
    </row>
    <row r="67" spans="1:13" ht="32.25" customHeight="1" thickTop="1" thickBot="1">
      <c r="A67" s="211">
        <v>4779</v>
      </c>
      <c r="B67" s="62" t="s">
        <v>566</v>
      </c>
      <c r="C67" s="91">
        <f t="shared" si="2"/>
        <v>332663</v>
      </c>
      <c r="D67" s="356">
        <v>18757</v>
      </c>
      <c r="E67" s="91">
        <f t="shared" si="5"/>
        <v>351420</v>
      </c>
      <c r="F67" s="91">
        <f t="shared" si="3"/>
        <v>147193</v>
      </c>
      <c r="G67" s="356">
        <v>130861</v>
      </c>
      <c r="H67" s="356">
        <v>16332</v>
      </c>
      <c r="I67" s="106">
        <f t="shared" si="4"/>
        <v>498613</v>
      </c>
      <c r="J67" s="356">
        <v>89867</v>
      </c>
      <c r="K67" s="356">
        <v>408746</v>
      </c>
      <c r="L67" s="592" t="s">
        <v>643</v>
      </c>
      <c r="M67" s="593"/>
    </row>
    <row r="68" spans="1:13" ht="25.9" customHeight="1" thickTop="1">
      <c r="A68" s="212">
        <v>4789</v>
      </c>
      <c r="B68" s="96" t="s">
        <v>926</v>
      </c>
      <c r="C68" s="355">
        <f t="shared" si="2"/>
        <v>9299</v>
      </c>
      <c r="D68" s="358">
        <v>17</v>
      </c>
      <c r="E68" s="355">
        <f t="shared" si="5"/>
        <v>9316</v>
      </c>
      <c r="F68" s="355">
        <f t="shared" si="3"/>
        <v>531</v>
      </c>
      <c r="G68" s="358">
        <v>269</v>
      </c>
      <c r="H68" s="358">
        <v>262</v>
      </c>
      <c r="I68" s="359">
        <f t="shared" si="4"/>
        <v>9847</v>
      </c>
      <c r="J68" s="358">
        <v>895</v>
      </c>
      <c r="K68" s="358">
        <v>8952</v>
      </c>
      <c r="L68" s="594" t="s">
        <v>925</v>
      </c>
      <c r="M68" s="594"/>
    </row>
    <row r="69" spans="1:13" ht="45" customHeight="1">
      <c r="A69" s="453" t="s">
        <v>207</v>
      </c>
      <c r="B69" s="604"/>
      <c r="C69" s="360">
        <f t="shared" ref="C69:J69" si="6">SUM(C13:C68)</f>
        <v>44382751</v>
      </c>
      <c r="D69" s="360">
        <f t="shared" si="6"/>
        <v>2239042</v>
      </c>
      <c r="E69" s="360">
        <f t="shared" si="6"/>
        <v>46621793</v>
      </c>
      <c r="F69" s="360">
        <f t="shared" si="6"/>
        <v>8527366</v>
      </c>
      <c r="G69" s="360">
        <f t="shared" si="6"/>
        <v>6907770</v>
      </c>
      <c r="H69" s="360">
        <f t="shared" si="6"/>
        <v>1619596</v>
      </c>
      <c r="I69" s="360">
        <f t="shared" si="6"/>
        <v>55149159</v>
      </c>
      <c r="J69" s="360">
        <f t="shared" si="6"/>
        <v>9950619</v>
      </c>
      <c r="K69" s="360">
        <f>SUM(K13:K68)</f>
        <v>44934640</v>
      </c>
      <c r="L69" s="455" t="s">
        <v>204</v>
      </c>
      <c r="M69" s="605"/>
    </row>
    <row r="70" spans="1:13" ht="18" customHeight="1">
      <c r="A70" s="7"/>
      <c r="C70" s="82"/>
      <c r="D70" s="82"/>
      <c r="E70" s="82"/>
      <c r="F70" s="82"/>
      <c r="G70" s="82"/>
      <c r="H70" s="82"/>
      <c r="I70" s="82"/>
      <c r="J70" s="82"/>
      <c r="K70" s="82"/>
    </row>
    <row r="71" spans="1:13" ht="18" customHeight="1">
      <c r="A71" s="7"/>
      <c r="C71" s="82"/>
      <c r="D71" s="82"/>
      <c r="E71" s="82"/>
      <c r="F71" s="82"/>
      <c r="G71" s="82"/>
      <c r="H71" s="82"/>
      <c r="I71" s="82"/>
      <c r="J71" s="82"/>
      <c r="K71" s="82"/>
    </row>
    <row r="72" spans="1:13" ht="18" customHeight="1">
      <c r="A72" s="7"/>
      <c r="C72" s="82"/>
      <c r="D72" s="82"/>
      <c r="E72" s="82"/>
      <c r="F72" s="82"/>
      <c r="G72" s="82"/>
      <c r="H72" s="82"/>
      <c r="I72" s="82"/>
      <c r="J72" s="82"/>
      <c r="K72" s="82"/>
    </row>
    <row r="73" spans="1:13" ht="18" customHeight="1">
      <c r="A73" s="7"/>
      <c r="C73" s="82"/>
      <c r="D73" s="82"/>
      <c r="E73" s="82"/>
      <c r="F73" s="82"/>
      <c r="G73" s="82"/>
      <c r="H73" s="82"/>
      <c r="I73" s="82"/>
      <c r="J73" s="82"/>
      <c r="K73" s="82"/>
    </row>
    <row r="74" spans="1:13" ht="18" customHeight="1">
      <c r="A74" s="7"/>
      <c r="C74" s="82"/>
      <c r="D74" s="82"/>
      <c r="E74" s="82"/>
      <c r="F74" s="82"/>
      <c r="G74" s="82"/>
      <c r="H74" s="82"/>
      <c r="I74" s="82"/>
      <c r="J74" s="82"/>
      <c r="K74" s="82"/>
    </row>
    <row r="75" spans="1:13" ht="18" customHeight="1">
      <c r="A75" s="7"/>
      <c r="C75" s="82"/>
      <c r="D75" s="82"/>
      <c r="E75" s="82"/>
      <c r="F75" s="82"/>
      <c r="G75" s="82"/>
      <c r="H75" s="82"/>
      <c r="I75" s="82"/>
      <c r="J75" s="82"/>
      <c r="K75" s="82"/>
    </row>
    <row r="76" spans="1:13" ht="18" customHeight="1">
      <c r="A76" s="7"/>
      <c r="C76" s="82"/>
      <c r="D76" s="82"/>
      <c r="E76" s="82"/>
      <c r="F76" s="82"/>
      <c r="G76" s="82"/>
      <c r="H76" s="82"/>
      <c r="I76" s="82"/>
      <c r="J76" s="82"/>
      <c r="K76" s="82"/>
    </row>
    <row r="77" spans="1:13" ht="18" customHeight="1">
      <c r="A77" s="7"/>
      <c r="C77" s="82"/>
      <c r="D77" s="82"/>
      <c r="E77" s="82"/>
      <c r="F77" s="82"/>
      <c r="G77" s="82"/>
      <c r="H77" s="82"/>
      <c r="I77" s="82"/>
      <c r="J77" s="82"/>
      <c r="K77" s="82"/>
    </row>
    <row r="78" spans="1:13" ht="18" customHeight="1">
      <c r="A78" s="7"/>
      <c r="C78" s="82"/>
      <c r="D78" s="82"/>
      <c r="E78" s="82"/>
      <c r="F78" s="82"/>
      <c r="G78" s="82"/>
      <c r="H78" s="82"/>
      <c r="I78" s="82"/>
      <c r="J78" s="82"/>
      <c r="K78" s="82"/>
    </row>
    <row r="79" spans="1:13" ht="18" customHeight="1">
      <c r="A79" s="7"/>
      <c r="C79" s="82"/>
      <c r="D79" s="82"/>
      <c r="E79" s="82"/>
      <c r="F79" s="82"/>
      <c r="G79" s="82"/>
      <c r="H79" s="82"/>
      <c r="I79" s="82"/>
      <c r="J79" s="82"/>
      <c r="K79" s="82"/>
    </row>
    <row r="80" spans="1:13" ht="18" customHeight="1">
      <c r="A80" s="7"/>
      <c r="C80" s="82"/>
      <c r="D80" s="82"/>
      <c r="E80" s="82"/>
      <c r="F80" s="82"/>
      <c r="G80" s="82"/>
      <c r="H80" s="82"/>
      <c r="I80" s="82"/>
      <c r="J80" s="82"/>
      <c r="K80" s="82"/>
    </row>
    <row r="81" spans="1:11" ht="18" customHeight="1">
      <c r="A81" s="7"/>
      <c r="C81" s="82"/>
      <c r="D81" s="82"/>
      <c r="E81" s="82"/>
      <c r="F81" s="82"/>
      <c r="G81" s="82"/>
      <c r="H81" s="82"/>
      <c r="I81" s="82"/>
      <c r="J81" s="82"/>
      <c r="K81" s="82"/>
    </row>
    <row r="82" spans="1:11" ht="18" customHeight="1">
      <c r="A82" s="7"/>
      <c r="C82" s="82"/>
      <c r="D82" s="82"/>
      <c r="E82" s="82"/>
      <c r="F82" s="82"/>
      <c r="G82" s="82"/>
      <c r="H82" s="82"/>
      <c r="I82" s="82"/>
      <c r="J82" s="82"/>
      <c r="K82" s="82"/>
    </row>
    <row r="83" spans="1:11" ht="18" customHeight="1">
      <c r="A83" s="7"/>
      <c r="C83" s="82"/>
      <c r="D83" s="82"/>
      <c r="E83" s="82"/>
      <c r="F83" s="82"/>
      <c r="G83" s="82"/>
      <c r="H83" s="82"/>
      <c r="I83" s="82"/>
      <c r="J83" s="82"/>
      <c r="K83" s="82"/>
    </row>
    <row r="84" spans="1:11" ht="18" customHeight="1">
      <c r="A84" s="7"/>
      <c r="C84" s="82"/>
      <c r="D84" s="82"/>
      <c r="E84" s="82"/>
      <c r="F84" s="82"/>
      <c r="G84" s="82"/>
      <c r="H84" s="82"/>
      <c r="I84" s="82"/>
      <c r="J84" s="82"/>
      <c r="K84" s="82"/>
    </row>
    <row r="85" spans="1:11" ht="18" customHeight="1">
      <c r="A85" s="7"/>
      <c r="C85" s="82"/>
      <c r="D85" s="82"/>
      <c r="E85" s="82"/>
      <c r="F85" s="82"/>
      <c r="G85" s="82"/>
      <c r="H85" s="82"/>
      <c r="I85" s="82"/>
      <c r="J85" s="82"/>
      <c r="K85" s="82"/>
    </row>
    <row r="86" spans="1:11" ht="18" customHeight="1">
      <c r="A86" s="7"/>
      <c r="C86" s="82"/>
      <c r="D86" s="82"/>
      <c r="E86" s="82"/>
      <c r="F86" s="82"/>
      <c r="G86" s="82"/>
      <c r="H86" s="82"/>
      <c r="I86" s="82"/>
      <c r="J86" s="82"/>
      <c r="K86" s="82"/>
    </row>
    <row r="87" spans="1:11" ht="18" customHeight="1">
      <c r="A87" s="7"/>
      <c r="C87" s="82"/>
      <c r="D87" s="82"/>
      <c r="E87" s="82"/>
      <c r="F87" s="82"/>
      <c r="G87" s="82"/>
      <c r="H87" s="82"/>
      <c r="I87" s="82"/>
      <c r="J87" s="82"/>
      <c r="K87" s="82"/>
    </row>
    <row r="88" spans="1:11" ht="18" customHeight="1">
      <c r="A88" s="7"/>
      <c r="C88" s="82"/>
      <c r="D88" s="82"/>
      <c r="E88" s="82"/>
      <c r="F88" s="82"/>
      <c r="G88" s="82"/>
      <c r="H88" s="82"/>
      <c r="I88" s="82"/>
      <c r="J88" s="82"/>
      <c r="K88" s="82"/>
    </row>
    <row r="89" spans="1:11" ht="18" customHeight="1">
      <c r="A89" s="7"/>
      <c r="C89" s="82"/>
      <c r="D89" s="82"/>
      <c r="E89" s="82"/>
      <c r="F89" s="82"/>
      <c r="G89" s="82"/>
      <c r="H89" s="82"/>
      <c r="I89" s="82"/>
      <c r="J89" s="82"/>
      <c r="K89" s="82"/>
    </row>
    <row r="90" spans="1:11" ht="18" customHeight="1">
      <c r="A90" s="7"/>
      <c r="C90" s="82"/>
      <c r="D90" s="82"/>
      <c r="E90" s="82"/>
      <c r="F90" s="82"/>
      <c r="G90" s="82"/>
      <c r="H90" s="82"/>
      <c r="I90" s="82"/>
      <c r="J90" s="82"/>
      <c r="K90" s="82"/>
    </row>
    <row r="91" spans="1:11" ht="18" customHeight="1">
      <c r="A91" s="7"/>
      <c r="C91" s="82"/>
      <c r="D91" s="82"/>
      <c r="E91" s="82"/>
      <c r="F91" s="82"/>
      <c r="G91" s="82"/>
      <c r="H91" s="82"/>
      <c r="I91" s="82"/>
      <c r="J91" s="82"/>
      <c r="K91" s="82"/>
    </row>
    <row r="92" spans="1:11" ht="18" customHeight="1">
      <c r="A92" s="7"/>
      <c r="C92" s="82"/>
      <c r="D92" s="82"/>
      <c r="E92" s="82"/>
      <c r="F92" s="82"/>
      <c r="G92" s="82"/>
      <c r="H92" s="82"/>
      <c r="I92" s="82"/>
      <c r="J92" s="82"/>
      <c r="K92" s="82"/>
    </row>
    <row r="93" spans="1:11" ht="18" customHeight="1">
      <c r="A93" s="7"/>
    </row>
    <row r="94" spans="1:11" ht="18" customHeight="1">
      <c r="A94" s="7"/>
    </row>
    <row r="95" spans="1:11">
      <c r="A95" s="7"/>
    </row>
    <row r="96" spans="1:11">
      <c r="A96" s="7"/>
    </row>
  </sheetData>
  <mergeCells count="80">
    <mergeCell ref="L25:M25"/>
    <mergeCell ref="L44:M44"/>
    <mergeCell ref="L45:M45"/>
    <mergeCell ref="L46:M46"/>
    <mergeCell ref="A69:B69"/>
    <mergeCell ref="L65:M65"/>
    <mergeCell ref="L66:M66"/>
    <mergeCell ref="L67:M67"/>
    <mergeCell ref="L69:M69"/>
    <mergeCell ref="L68:M68"/>
    <mergeCell ref="L60:M60"/>
    <mergeCell ref="L61:M61"/>
    <mergeCell ref="L62:M62"/>
    <mergeCell ref="L63:M63"/>
    <mergeCell ref="L64:M64"/>
    <mergeCell ref="L57:M57"/>
    <mergeCell ref="L20:M20"/>
    <mergeCell ref="L21:M21"/>
    <mergeCell ref="L22:M22"/>
    <mergeCell ref="L23:M23"/>
    <mergeCell ref="L24:M24"/>
    <mergeCell ref="L16:M16"/>
    <mergeCell ref="L17:M17"/>
    <mergeCell ref="L9:M12"/>
    <mergeCell ref="L18:M18"/>
    <mergeCell ref="L19:M19"/>
    <mergeCell ref="F9:H9"/>
    <mergeCell ref="I9:K9"/>
    <mergeCell ref="F10:H10"/>
    <mergeCell ref="I10:K10"/>
    <mergeCell ref="L15:M15"/>
    <mergeCell ref="L13:M13"/>
    <mergeCell ref="L14:M14"/>
    <mergeCell ref="A9:A12"/>
    <mergeCell ref="B9:B12"/>
    <mergeCell ref="C9:C10"/>
    <mergeCell ref="D9:D10"/>
    <mergeCell ref="E9:E10"/>
    <mergeCell ref="C11:C12"/>
    <mergeCell ref="D11:D12"/>
    <mergeCell ref="E11:E12"/>
    <mergeCell ref="A2:M2"/>
    <mergeCell ref="A8:B8"/>
    <mergeCell ref="C8:K8"/>
    <mergeCell ref="L8:M8"/>
    <mergeCell ref="A7:M7"/>
    <mergeCell ref="A6:M6"/>
    <mergeCell ref="A5:M5"/>
    <mergeCell ref="A4:M4"/>
    <mergeCell ref="A3:M3"/>
    <mergeCell ref="L27:M27"/>
    <mergeCell ref="L28:M28"/>
    <mergeCell ref="L26:M26"/>
    <mergeCell ref="L29:M29"/>
    <mergeCell ref="L30:M30"/>
    <mergeCell ref="L31:M31"/>
    <mergeCell ref="L32:M32"/>
    <mergeCell ref="L43:M43"/>
    <mergeCell ref="L33:M33"/>
    <mergeCell ref="L34:M34"/>
    <mergeCell ref="L38:M38"/>
    <mergeCell ref="L39:M39"/>
    <mergeCell ref="L40:M40"/>
    <mergeCell ref="L41:M41"/>
    <mergeCell ref="L42:M42"/>
    <mergeCell ref="L36:M36"/>
    <mergeCell ref="L37:M37"/>
    <mergeCell ref="L35:M35"/>
    <mergeCell ref="L59:M59"/>
    <mergeCell ref="L47:M47"/>
    <mergeCell ref="L48:M48"/>
    <mergeCell ref="L49:M49"/>
    <mergeCell ref="L50:M50"/>
    <mergeCell ref="L51:M51"/>
    <mergeCell ref="L54:M54"/>
    <mergeCell ref="L55:M55"/>
    <mergeCell ref="L56:M56"/>
    <mergeCell ref="L52:M52"/>
    <mergeCell ref="L53:M53"/>
    <mergeCell ref="L58:M58"/>
  </mergeCells>
  <printOptions horizontalCentered="1"/>
  <pageMargins left="0" right="0" top="0.19685039370078741" bottom="0" header="0.31496062992125984" footer="0.31496062992125984"/>
  <pageSetup paperSize="9" scale="78" orientation="landscape" r:id="rId1"/>
  <headerFooter alignWithMargins="0"/>
  <rowBreaks count="2" manualBreakCount="2">
    <brk id="36" max="13" man="1"/>
    <brk id="58" max="13"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zoomScaleSheetLayoutView="100" workbookViewId="0"/>
  </sheetViews>
  <sheetFormatPr defaultColWidth="9.125" defaultRowHeight="14.25"/>
  <cols>
    <col min="1" max="1" width="5.75" style="149" customWidth="1"/>
    <col min="2" max="2" width="34.5" style="82" bestFit="1" customWidth="1"/>
    <col min="3" max="3" width="10.375" style="82" customWidth="1"/>
    <col min="4" max="9" width="9.625" style="82" customWidth="1"/>
    <col min="10" max="10" width="35.75" style="82" customWidth="1"/>
    <col min="11" max="11" width="5.75" style="82" customWidth="1"/>
    <col min="12" max="12" width="12.75" style="82" customWidth="1"/>
    <col min="13" max="16384" width="9.125" style="82"/>
  </cols>
  <sheetData>
    <row r="1" spans="1:14" s="147" customFormat="1" ht="47.25" customHeight="1">
      <c r="A1" s="514"/>
      <c r="B1" s="514"/>
      <c r="C1" s="514"/>
      <c r="D1" s="514"/>
      <c r="E1" s="514"/>
      <c r="F1" s="514"/>
      <c r="G1" s="514"/>
      <c r="H1" s="514"/>
      <c r="I1" s="514"/>
      <c r="J1" s="514"/>
      <c r="K1" s="514"/>
      <c r="L1" s="150"/>
      <c r="M1" s="150"/>
      <c r="N1" s="150"/>
    </row>
    <row r="2" spans="1:14" ht="18" customHeight="1">
      <c r="A2" s="515" t="s">
        <v>402</v>
      </c>
      <c r="B2" s="515"/>
      <c r="C2" s="515"/>
      <c r="D2" s="515"/>
      <c r="E2" s="515"/>
      <c r="F2" s="515"/>
      <c r="G2" s="515"/>
      <c r="H2" s="515"/>
      <c r="I2" s="515"/>
      <c r="J2" s="515"/>
      <c r="K2" s="515"/>
    </row>
    <row r="3" spans="1:14" ht="18" customHeight="1">
      <c r="A3" s="515" t="s">
        <v>110</v>
      </c>
      <c r="B3" s="515"/>
      <c r="C3" s="515"/>
      <c r="D3" s="515"/>
      <c r="E3" s="515"/>
      <c r="F3" s="515"/>
      <c r="G3" s="515"/>
      <c r="H3" s="515"/>
      <c r="I3" s="515"/>
      <c r="J3" s="515"/>
      <c r="K3" s="515"/>
    </row>
    <row r="4" spans="1:14" ht="18" customHeight="1">
      <c r="A4" s="515" t="s">
        <v>654</v>
      </c>
      <c r="B4" s="515"/>
      <c r="C4" s="515"/>
      <c r="D4" s="515"/>
      <c r="E4" s="515"/>
      <c r="F4" s="515"/>
      <c r="G4" s="515"/>
      <c r="H4" s="515"/>
      <c r="I4" s="515"/>
      <c r="J4" s="515"/>
      <c r="K4" s="515"/>
    </row>
    <row r="5" spans="1:14" ht="15.75" customHeight="1">
      <c r="A5" s="513" t="s">
        <v>403</v>
      </c>
      <c r="B5" s="513"/>
      <c r="C5" s="513"/>
      <c r="D5" s="513"/>
      <c r="E5" s="513"/>
      <c r="F5" s="513"/>
      <c r="G5" s="513"/>
      <c r="H5" s="513"/>
      <c r="I5" s="513"/>
      <c r="J5" s="513"/>
      <c r="K5" s="513"/>
    </row>
    <row r="6" spans="1:14" ht="15.75" customHeight="1">
      <c r="A6" s="513" t="s">
        <v>264</v>
      </c>
      <c r="B6" s="513"/>
      <c r="C6" s="513"/>
      <c r="D6" s="513"/>
      <c r="E6" s="513"/>
      <c r="F6" s="513"/>
      <c r="G6" s="513"/>
      <c r="H6" s="513"/>
      <c r="I6" s="513"/>
      <c r="J6" s="513"/>
      <c r="K6" s="513"/>
    </row>
    <row r="7" spans="1:14" ht="15.75" customHeight="1">
      <c r="A7" s="513" t="s">
        <v>655</v>
      </c>
      <c r="B7" s="513"/>
      <c r="C7" s="513"/>
      <c r="D7" s="513"/>
      <c r="E7" s="513"/>
      <c r="F7" s="513"/>
      <c r="G7" s="513"/>
      <c r="H7" s="513"/>
      <c r="I7" s="513"/>
      <c r="J7" s="513"/>
      <c r="K7" s="513"/>
    </row>
    <row r="8" spans="1:14" ht="19.5" customHeight="1">
      <c r="A8" s="548" t="s">
        <v>686</v>
      </c>
      <c r="B8" s="548"/>
      <c r="C8" s="517">
        <v>2017</v>
      </c>
      <c r="D8" s="517"/>
      <c r="E8" s="517"/>
      <c r="F8" s="517"/>
      <c r="G8" s="517"/>
      <c r="H8" s="517"/>
      <c r="I8" s="517"/>
      <c r="J8" s="518" t="s">
        <v>111</v>
      </c>
      <c r="K8" s="518"/>
    </row>
    <row r="9" spans="1:14" s="148" customFormat="1" ht="39" customHeight="1">
      <c r="A9" s="549" t="s">
        <v>464</v>
      </c>
      <c r="B9" s="552" t="s">
        <v>210</v>
      </c>
      <c r="C9" s="458" t="s">
        <v>390</v>
      </c>
      <c r="D9" s="460"/>
      <c r="E9" s="471" t="s">
        <v>391</v>
      </c>
      <c r="F9" s="471" t="s">
        <v>392</v>
      </c>
      <c r="G9" s="471" t="s">
        <v>198</v>
      </c>
      <c r="H9" s="471" t="s">
        <v>197</v>
      </c>
      <c r="I9" s="471" t="s">
        <v>393</v>
      </c>
      <c r="J9" s="556" t="s">
        <v>375</v>
      </c>
      <c r="K9" s="556"/>
    </row>
    <row r="10" spans="1:14" s="148" customFormat="1" ht="39" customHeight="1">
      <c r="A10" s="550"/>
      <c r="B10" s="553"/>
      <c r="C10" s="559" t="s">
        <v>394</v>
      </c>
      <c r="D10" s="559"/>
      <c r="E10" s="555"/>
      <c r="F10" s="555"/>
      <c r="G10" s="555"/>
      <c r="H10" s="555"/>
      <c r="I10" s="555"/>
      <c r="J10" s="557"/>
      <c r="K10" s="557"/>
    </row>
    <row r="11" spans="1:14" s="148" customFormat="1" ht="32.25" customHeight="1">
      <c r="A11" s="550"/>
      <c r="B11" s="553"/>
      <c r="C11" s="299" t="s">
        <v>395</v>
      </c>
      <c r="D11" s="299" t="s">
        <v>226</v>
      </c>
      <c r="E11" s="560" t="s">
        <v>427</v>
      </c>
      <c r="F11" s="560" t="s">
        <v>396</v>
      </c>
      <c r="G11" s="560" t="s">
        <v>400</v>
      </c>
      <c r="H11" s="560" t="s">
        <v>401</v>
      </c>
      <c r="I11" s="560" t="s">
        <v>397</v>
      </c>
      <c r="J11" s="557"/>
      <c r="K11" s="557"/>
    </row>
    <row r="12" spans="1:14" s="148" customFormat="1" ht="39" customHeight="1">
      <c r="A12" s="551"/>
      <c r="B12" s="554"/>
      <c r="C12" s="294" t="s">
        <v>398</v>
      </c>
      <c r="D12" s="294" t="s">
        <v>399</v>
      </c>
      <c r="E12" s="559"/>
      <c r="F12" s="559"/>
      <c r="G12" s="559"/>
      <c r="H12" s="559"/>
      <c r="I12" s="559"/>
      <c r="J12" s="558"/>
      <c r="K12" s="558"/>
    </row>
    <row r="13" spans="1:14" s="148" customFormat="1" ht="61.5" customHeight="1" thickBot="1">
      <c r="A13" s="54">
        <v>45</v>
      </c>
      <c r="B13" s="58" t="s">
        <v>533</v>
      </c>
      <c r="C13" s="60">
        <v>2986375</v>
      </c>
      <c r="D13" s="60">
        <v>1333044</v>
      </c>
      <c r="E13" s="60">
        <v>264334</v>
      </c>
      <c r="F13" s="60">
        <v>321744</v>
      </c>
      <c r="G13" s="99">
        <v>15.69</v>
      </c>
      <c r="H13" s="99">
        <v>2.15</v>
      </c>
      <c r="I13" s="60">
        <v>74054</v>
      </c>
      <c r="J13" s="447" t="s">
        <v>538</v>
      </c>
      <c r="K13" s="447"/>
    </row>
    <row r="14" spans="1:14" s="148" customFormat="1" ht="60" customHeight="1" thickBot="1">
      <c r="A14" s="56">
        <v>46</v>
      </c>
      <c r="B14" s="59" t="s">
        <v>534</v>
      </c>
      <c r="C14" s="61">
        <v>3663764</v>
      </c>
      <c r="D14" s="61">
        <v>1768751</v>
      </c>
      <c r="E14" s="61">
        <v>193622</v>
      </c>
      <c r="F14" s="61">
        <v>232262</v>
      </c>
      <c r="G14" s="100">
        <v>13.63</v>
      </c>
      <c r="H14" s="100">
        <v>3.01</v>
      </c>
      <c r="I14" s="61">
        <v>58615</v>
      </c>
      <c r="J14" s="425" t="s">
        <v>537</v>
      </c>
      <c r="K14" s="425"/>
    </row>
    <row r="15" spans="1:14" s="148" customFormat="1" ht="60" customHeight="1">
      <c r="A15" s="55">
        <v>47</v>
      </c>
      <c r="B15" s="67" t="s">
        <v>535</v>
      </c>
      <c r="C15" s="68">
        <v>28948860</v>
      </c>
      <c r="D15" s="68">
        <v>5684155</v>
      </c>
      <c r="E15" s="68">
        <v>334334</v>
      </c>
      <c r="F15" s="68">
        <v>393057</v>
      </c>
      <c r="G15" s="151">
        <v>11.91</v>
      </c>
      <c r="H15" s="151">
        <v>2.94</v>
      </c>
      <c r="I15" s="68">
        <v>52948</v>
      </c>
      <c r="J15" s="429" t="s">
        <v>536</v>
      </c>
      <c r="K15" s="429"/>
    </row>
    <row r="16" spans="1:14" s="148" customFormat="1" ht="43.5" customHeight="1">
      <c r="A16" s="561" t="s">
        <v>207</v>
      </c>
      <c r="B16" s="561"/>
      <c r="C16" s="83">
        <v>35598999</v>
      </c>
      <c r="D16" s="83">
        <v>8785951</v>
      </c>
      <c r="E16" s="83">
        <v>28945</v>
      </c>
      <c r="F16" s="83">
        <v>353620</v>
      </c>
      <c r="G16" s="95">
        <v>12.53</v>
      </c>
      <c r="H16" s="95">
        <v>3.18</v>
      </c>
      <c r="I16" s="83">
        <v>56490</v>
      </c>
      <c r="J16" s="562" t="s">
        <v>204</v>
      </c>
      <c r="K16" s="562"/>
    </row>
    <row r="17" spans="1:11" s="148" customFormat="1" ht="15">
      <c r="A17" s="152" t="s">
        <v>466</v>
      </c>
      <c r="G17" s="319"/>
      <c r="K17" s="153" t="s">
        <v>199</v>
      </c>
    </row>
  </sheetData>
  <mergeCells count="30">
    <mergeCell ref="J15:K15"/>
    <mergeCell ref="A16:B16"/>
    <mergeCell ref="J16:K16"/>
    <mergeCell ref="G11:G12"/>
    <mergeCell ref="H11:H12"/>
    <mergeCell ref="I11:I12"/>
    <mergeCell ref="J13:K13"/>
    <mergeCell ref="J14:K14"/>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A6:K6"/>
    <mergeCell ref="A1:K1"/>
    <mergeCell ref="A2:K2"/>
    <mergeCell ref="A3:K3"/>
    <mergeCell ref="A4:K4"/>
    <mergeCell ref="A5:K5"/>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9"/>
  <sheetViews>
    <sheetView tabSelected="1" view="pageBreakPreview" topLeftCell="A5" zoomScaleSheetLayoutView="100" workbookViewId="0"/>
  </sheetViews>
  <sheetFormatPr defaultColWidth="9.125" defaultRowHeight="15"/>
  <cols>
    <col min="1" max="1" width="5.625" style="5" customWidth="1"/>
    <col min="2" max="2" width="59.625" style="5" customWidth="1"/>
    <col min="3" max="3" width="9.125" style="5" customWidth="1"/>
    <col min="4" max="4" width="60.625" style="5" customWidth="1"/>
    <col min="5" max="5" width="5.625" style="42" customWidth="1"/>
    <col min="6" max="16384" width="9.125" style="5"/>
  </cols>
  <sheetData>
    <row r="1" spans="1:12" s="3" customFormat="1" ht="53.25" customHeight="1">
      <c r="C1" s="386"/>
      <c r="D1" s="386"/>
      <c r="E1" s="386"/>
      <c r="F1" s="18"/>
      <c r="G1" s="18"/>
      <c r="H1" s="4"/>
      <c r="I1" s="4"/>
      <c r="J1" s="4"/>
      <c r="K1" s="4"/>
      <c r="L1" s="4"/>
    </row>
    <row r="2" spans="1:12" ht="20.25">
      <c r="A2" s="393" t="s">
        <v>100</v>
      </c>
      <c r="B2" s="393"/>
      <c r="C2" s="393"/>
      <c r="D2" s="393"/>
      <c r="E2" s="393"/>
    </row>
    <row r="3" spans="1:12" ht="14.25" customHeight="1">
      <c r="A3" s="394" t="s">
        <v>116</v>
      </c>
      <c r="B3" s="394"/>
      <c r="C3" s="394"/>
      <c r="D3" s="394"/>
      <c r="E3" s="41"/>
    </row>
    <row r="4" spans="1:12" ht="37.5" customHeight="1">
      <c r="A4" s="78" t="s">
        <v>453</v>
      </c>
      <c r="B4" s="108" t="s">
        <v>456</v>
      </c>
      <c r="C4" s="78" t="s">
        <v>452</v>
      </c>
      <c r="D4" s="108" t="s">
        <v>457</v>
      </c>
      <c r="E4" s="108" t="s">
        <v>458</v>
      </c>
    </row>
    <row r="5" spans="1:12" s="3" customFormat="1" ht="24" customHeight="1" thickBot="1">
      <c r="A5" s="111"/>
      <c r="B5" s="124" t="s">
        <v>278</v>
      </c>
      <c r="C5" s="255"/>
      <c r="D5" s="113" t="s">
        <v>459</v>
      </c>
      <c r="E5" s="117"/>
      <c r="F5" s="110"/>
    </row>
    <row r="6" spans="1:12" s="3" customFormat="1" ht="24" customHeight="1" thickBot="1">
      <c r="A6" s="109"/>
      <c r="B6" s="125" t="s">
        <v>58</v>
      </c>
      <c r="C6" s="256"/>
      <c r="D6" s="114" t="s">
        <v>460</v>
      </c>
      <c r="E6" s="118"/>
      <c r="F6" s="110"/>
    </row>
    <row r="7" spans="1:12" s="3" customFormat="1" ht="24" customHeight="1" thickBot="1">
      <c r="A7" s="112"/>
      <c r="B7" s="124" t="s">
        <v>454</v>
      </c>
      <c r="C7" s="255"/>
      <c r="D7" s="113" t="s">
        <v>461</v>
      </c>
      <c r="E7" s="119"/>
      <c r="F7" s="110"/>
    </row>
    <row r="8" spans="1:12" s="3" customFormat="1" ht="24" customHeight="1" thickBot="1">
      <c r="A8" s="109"/>
      <c r="B8" s="125" t="s">
        <v>455</v>
      </c>
      <c r="C8" s="256"/>
      <c r="D8" s="114" t="s">
        <v>296</v>
      </c>
      <c r="E8" s="118"/>
      <c r="F8" s="110"/>
    </row>
    <row r="9" spans="1:12" ht="42.75" customHeight="1" thickBot="1">
      <c r="A9" s="133"/>
      <c r="B9" s="115" t="s">
        <v>528</v>
      </c>
      <c r="C9" s="257"/>
      <c r="D9" s="116" t="s">
        <v>702</v>
      </c>
      <c r="E9" s="120"/>
      <c r="F9" s="9"/>
    </row>
    <row r="10" spans="1:12" s="123" customFormat="1" ht="23.25" thickBot="1">
      <c r="A10" s="135">
        <v>1</v>
      </c>
      <c r="B10" s="126" t="s">
        <v>744</v>
      </c>
      <c r="C10" s="256"/>
      <c r="D10" s="122" t="s">
        <v>721</v>
      </c>
      <c r="E10" s="118">
        <v>1</v>
      </c>
    </row>
    <row r="11" spans="1:12" s="9" customFormat="1" ht="23.25" thickBot="1">
      <c r="A11" s="136">
        <v>2</v>
      </c>
      <c r="B11" s="127" t="s">
        <v>745</v>
      </c>
      <c r="C11" s="257"/>
      <c r="D11" s="121" t="s">
        <v>722</v>
      </c>
      <c r="E11" s="119">
        <v>2</v>
      </c>
    </row>
    <row r="12" spans="1:12" ht="42.75" customHeight="1" thickBot="1">
      <c r="A12" s="135"/>
      <c r="B12" s="128" t="s">
        <v>529</v>
      </c>
      <c r="C12" s="258"/>
      <c r="D12" s="129" t="s">
        <v>527</v>
      </c>
      <c r="E12" s="118"/>
      <c r="F12" s="9"/>
    </row>
    <row r="13" spans="1:12" s="9" customFormat="1" ht="16.5" thickBot="1">
      <c r="A13" s="136">
        <v>3</v>
      </c>
      <c r="B13" s="127" t="s">
        <v>746</v>
      </c>
      <c r="C13" s="257"/>
      <c r="D13" s="121" t="s">
        <v>723</v>
      </c>
      <c r="E13" s="119">
        <v>3</v>
      </c>
    </row>
    <row r="14" spans="1:12" s="123" customFormat="1" ht="16.5" thickBot="1">
      <c r="A14" s="135">
        <v>4</v>
      </c>
      <c r="B14" s="126" t="s">
        <v>747</v>
      </c>
      <c r="C14" s="256"/>
      <c r="D14" s="122" t="s">
        <v>724</v>
      </c>
      <c r="E14" s="118">
        <v>4</v>
      </c>
    </row>
    <row r="15" spans="1:12" s="9" customFormat="1" ht="23.25" thickBot="1">
      <c r="A15" s="136">
        <v>5</v>
      </c>
      <c r="B15" s="127" t="s">
        <v>748</v>
      </c>
      <c r="C15" s="257"/>
      <c r="D15" s="121" t="s">
        <v>725</v>
      </c>
      <c r="E15" s="119">
        <v>5</v>
      </c>
      <c r="F15" s="127"/>
      <c r="G15" s="127"/>
      <c r="H15" s="127"/>
      <c r="I15" s="127"/>
      <c r="J15" s="127"/>
      <c r="K15" s="127"/>
    </row>
    <row r="16" spans="1:12" s="123" customFormat="1" ht="23.25" thickBot="1">
      <c r="A16" s="126">
        <v>6</v>
      </c>
      <c r="B16" s="126" t="s">
        <v>749</v>
      </c>
      <c r="C16" s="256"/>
      <c r="D16" s="122" t="s">
        <v>726</v>
      </c>
      <c r="E16" s="118">
        <v>6</v>
      </c>
    </row>
    <row r="17" spans="1:13" s="9" customFormat="1" ht="22.5" customHeight="1" thickBot="1">
      <c r="A17" s="136">
        <v>7</v>
      </c>
      <c r="B17" s="127" t="s">
        <v>750</v>
      </c>
      <c r="C17" s="257"/>
      <c r="D17" s="121" t="s">
        <v>727</v>
      </c>
      <c r="E17" s="119">
        <v>7</v>
      </c>
    </row>
    <row r="18" spans="1:13" s="123" customFormat="1" ht="22.5" customHeight="1" thickBot="1">
      <c r="A18" s="135">
        <v>8</v>
      </c>
      <c r="B18" s="126" t="s">
        <v>751</v>
      </c>
      <c r="C18" s="259"/>
      <c r="D18" s="122" t="s">
        <v>728</v>
      </c>
      <c r="E18" s="118">
        <v>8</v>
      </c>
      <c r="F18" s="126"/>
      <c r="G18" s="126"/>
      <c r="H18" s="126"/>
      <c r="I18" s="126"/>
      <c r="J18" s="126"/>
      <c r="K18" s="126"/>
      <c r="L18" s="126"/>
      <c r="M18" s="126"/>
    </row>
    <row r="19" spans="1:13" s="9" customFormat="1" ht="23.25" thickBot="1">
      <c r="A19" s="136">
        <v>9</v>
      </c>
      <c r="B19" s="127" t="s">
        <v>752</v>
      </c>
      <c r="C19" s="257"/>
      <c r="D19" s="121" t="s">
        <v>729</v>
      </c>
      <c r="E19" s="119">
        <v>9</v>
      </c>
    </row>
    <row r="20" spans="1:13" s="123" customFormat="1" ht="23.25" thickBot="1">
      <c r="A20" s="135">
        <v>10</v>
      </c>
      <c r="B20" s="126" t="s">
        <v>753</v>
      </c>
      <c r="C20" s="256"/>
      <c r="D20" s="122" t="s">
        <v>730</v>
      </c>
      <c r="E20" s="118">
        <v>10</v>
      </c>
    </row>
    <row r="21" spans="1:13" s="9" customFormat="1" ht="23.25" thickBot="1">
      <c r="A21" s="136">
        <v>11</v>
      </c>
      <c r="B21" s="127" t="s">
        <v>754</v>
      </c>
      <c r="C21" s="257"/>
      <c r="D21" s="121" t="s">
        <v>731</v>
      </c>
      <c r="E21" s="119">
        <v>11</v>
      </c>
    </row>
    <row r="22" spans="1:13" s="123" customFormat="1" ht="16.5" thickBot="1">
      <c r="A22" s="135">
        <v>12</v>
      </c>
      <c r="B22" s="126" t="s">
        <v>755</v>
      </c>
      <c r="C22" s="256"/>
      <c r="D22" s="122" t="s">
        <v>732</v>
      </c>
      <c r="E22" s="118">
        <v>12</v>
      </c>
    </row>
    <row r="23" spans="1:13" s="9" customFormat="1" ht="16.5" thickBot="1">
      <c r="A23" s="136">
        <v>13</v>
      </c>
      <c r="B23" s="127" t="s">
        <v>756</v>
      </c>
      <c r="C23" s="257"/>
      <c r="D23" s="121" t="s">
        <v>733</v>
      </c>
      <c r="E23" s="119">
        <v>13</v>
      </c>
    </row>
    <row r="24" spans="1:13" s="123" customFormat="1" ht="16.5" thickBot="1">
      <c r="A24" s="135">
        <v>14</v>
      </c>
      <c r="B24" s="126" t="s">
        <v>757</v>
      </c>
      <c r="C24" s="256"/>
      <c r="D24" s="122" t="s">
        <v>734</v>
      </c>
      <c r="E24" s="118">
        <v>14</v>
      </c>
    </row>
    <row r="25" spans="1:13" s="9" customFormat="1" ht="16.5" thickBot="1">
      <c r="A25" s="136">
        <v>15</v>
      </c>
      <c r="B25" s="127" t="s">
        <v>758</v>
      </c>
      <c r="C25" s="257"/>
      <c r="D25" s="121" t="s">
        <v>735</v>
      </c>
      <c r="E25" s="119">
        <v>15</v>
      </c>
    </row>
    <row r="26" spans="1:13" s="123" customFormat="1" ht="15.75">
      <c r="A26" s="139">
        <v>16</v>
      </c>
      <c r="B26" s="140" t="s">
        <v>759</v>
      </c>
      <c r="C26" s="260"/>
      <c r="D26" s="141" t="s">
        <v>736</v>
      </c>
      <c r="E26" s="142">
        <v>16</v>
      </c>
    </row>
    <row r="27" spans="1:13" s="131" customFormat="1" ht="37.5" customHeight="1" thickBot="1">
      <c r="A27" s="138"/>
      <c r="B27" s="134" t="s">
        <v>530</v>
      </c>
      <c r="C27" s="261"/>
      <c r="D27" s="132" t="s">
        <v>526</v>
      </c>
      <c r="E27" s="117"/>
      <c r="F27" s="130"/>
    </row>
    <row r="28" spans="1:13" s="123" customFormat="1" ht="23.25" thickBot="1">
      <c r="A28" s="135">
        <v>17</v>
      </c>
      <c r="B28" s="126" t="s">
        <v>760</v>
      </c>
      <c r="C28" s="256"/>
      <c r="D28" s="122" t="s">
        <v>737</v>
      </c>
      <c r="E28" s="118">
        <v>17</v>
      </c>
    </row>
    <row r="29" spans="1:13" s="9" customFormat="1" ht="23.25" thickBot="1">
      <c r="A29" s="136">
        <v>18</v>
      </c>
      <c r="B29" s="127" t="s">
        <v>761</v>
      </c>
      <c r="C29" s="257"/>
      <c r="D29" s="121" t="s">
        <v>738</v>
      </c>
      <c r="E29" s="119">
        <v>18</v>
      </c>
    </row>
    <row r="30" spans="1:13" s="123" customFormat="1" ht="23.25" thickBot="1">
      <c r="A30" s="135">
        <v>19</v>
      </c>
      <c r="B30" s="126" t="s">
        <v>762</v>
      </c>
      <c r="C30" s="256"/>
      <c r="D30" s="122" t="s">
        <v>739</v>
      </c>
      <c r="E30" s="118">
        <v>19</v>
      </c>
    </row>
    <row r="31" spans="1:13" s="9" customFormat="1" ht="23.25" thickBot="1">
      <c r="A31" s="136">
        <v>20</v>
      </c>
      <c r="B31" s="127" t="s">
        <v>763</v>
      </c>
      <c r="C31" s="257"/>
      <c r="D31" s="121" t="s">
        <v>740</v>
      </c>
      <c r="E31" s="119">
        <v>20</v>
      </c>
    </row>
    <row r="32" spans="1:13" s="123" customFormat="1" ht="23.25" thickBot="1">
      <c r="A32" s="135">
        <v>21</v>
      </c>
      <c r="B32" s="126" t="s">
        <v>750</v>
      </c>
      <c r="C32" s="256"/>
      <c r="D32" s="122" t="s">
        <v>727</v>
      </c>
      <c r="E32" s="118">
        <v>21</v>
      </c>
    </row>
    <row r="33" spans="1:5" s="9" customFormat="1" ht="23.25" thickBot="1">
      <c r="A33" s="136">
        <v>22</v>
      </c>
      <c r="B33" s="127" t="s">
        <v>751</v>
      </c>
      <c r="C33" s="257"/>
      <c r="D33" s="121" t="s">
        <v>741</v>
      </c>
      <c r="E33" s="119">
        <v>22</v>
      </c>
    </row>
    <row r="34" spans="1:5" s="123" customFormat="1" ht="23.25" thickBot="1">
      <c r="A34" s="135">
        <v>23</v>
      </c>
      <c r="B34" s="126" t="s">
        <v>752</v>
      </c>
      <c r="C34" s="256"/>
      <c r="D34" s="122" t="s">
        <v>729</v>
      </c>
      <c r="E34" s="118">
        <v>23</v>
      </c>
    </row>
    <row r="35" spans="1:5" s="9" customFormat="1" ht="23.25" thickBot="1">
      <c r="A35" s="136">
        <v>24</v>
      </c>
      <c r="B35" s="127" t="s">
        <v>753</v>
      </c>
      <c r="C35" s="257"/>
      <c r="D35" s="121" t="s">
        <v>730</v>
      </c>
      <c r="E35" s="119">
        <v>24</v>
      </c>
    </row>
    <row r="36" spans="1:5" s="123" customFormat="1" ht="23.25" thickBot="1">
      <c r="A36" s="135">
        <v>25</v>
      </c>
      <c r="B36" s="126" t="s">
        <v>754</v>
      </c>
      <c r="C36" s="256"/>
      <c r="D36" s="122" t="s">
        <v>731</v>
      </c>
      <c r="E36" s="118">
        <v>25</v>
      </c>
    </row>
    <row r="37" spans="1:5" s="9" customFormat="1" ht="16.5" thickBot="1">
      <c r="A37" s="136">
        <v>26</v>
      </c>
      <c r="B37" s="127" t="s">
        <v>764</v>
      </c>
      <c r="C37" s="257"/>
      <c r="D37" s="121" t="s">
        <v>732</v>
      </c>
      <c r="E37" s="119">
        <v>26</v>
      </c>
    </row>
    <row r="38" spans="1:5" s="123" customFormat="1" ht="16.5" thickBot="1">
      <c r="A38" s="135">
        <v>27</v>
      </c>
      <c r="B38" s="126" t="s">
        <v>756</v>
      </c>
      <c r="C38" s="256"/>
      <c r="D38" s="122" t="s">
        <v>733</v>
      </c>
      <c r="E38" s="118">
        <v>27</v>
      </c>
    </row>
    <row r="39" spans="1:5" s="9" customFormat="1" ht="16.5" thickBot="1">
      <c r="A39" s="136">
        <v>28</v>
      </c>
      <c r="B39" s="127" t="s">
        <v>757</v>
      </c>
      <c r="C39" s="257"/>
      <c r="D39" s="121" t="s">
        <v>734</v>
      </c>
      <c r="E39" s="119">
        <v>28</v>
      </c>
    </row>
    <row r="40" spans="1:5" s="123" customFormat="1" ht="16.5" thickBot="1">
      <c r="A40" s="135">
        <v>29</v>
      </c>
      <c r="B40" s="126" t="s">
        <v>759</v>
      </c>
      <c r="C40" s="256"/>
      <c r="D40" s="122" t="s">
        <v>735</v>
      </c>
      <c r="E40" s="118">
        <v>29</v>
      </c>
    </row>
    <row r="41" spans="1:5" s="9" customFormat="1" ht="16.5" thickBot="1">
      <c r="A41" s="136">
        <v>30</v>
      </c>
      <c r="B41" s="127" t="s">
        <v>765</v>
      </c>
      <c r="C41" s="257"/>
      <c r="D41" s="121" t="s">
        <v>736</v>
      </c>
      <c r="E41" s="119">
        <v>30</v>
      </c>
    </row>
    <row r="42" spans="1:5" s="123" customFormat="1" ht="48" thickBot="1">
      <c r="A42" s="135"/>
      <c r="B42" s="128" t="s">
        <v>531</v>
      </c>
      <c r="C42" s="256"/>
      <c r="D42" s="137" t="s">
        <v>532</v>
      </c>
      <c r="E42" s="118"/>
    </row>
    <row r="43" spans="1:5" s="9" customFormat="1" ht="23.25" thickBot="1">
      <c r="A43" s="136">
        <v>31</v>
      </c>
      <c r="B43" s="127" t="s">
        <v>766</v>
      </c>
      <c r="C43" s="257"/>
      <c r="D43" s="121" t="s">
        <v>737</v>
      </c>
      <c r="E43" s="119">
        <v>31</v>
      </c>
    </row>
    <row r="44" spans="1:5" s="123" customFormat="1" ht="23.25" thickBot="1">
      <c r="A44" s="135">
        <v>32</v>
      </c>
      <c r="B44" s="126" t="s">
        <v>761</v>
      </c>
      <c r="C44" s="256"/>
      <c r="D44" s="122" t="s">
        <v>738</v>
      </c>
      <c r="E44" s="118">
        <v>32</v>
      </c>
    </row>
    <row r="45" spans="1:5" s="9" customFormat="1" ht="24.75" customHeight="1" thickBot="1">
      <c r="A45" s="136">
        <v>33</v>
      </c>
      <c r="B45" s="127" t="s">
        <v>762</v>
      </c>
      <c r="C45" s="257"/>
      <c r="D45" s="121" t="s">
        <v>739</v>
      </c>
      <c r="E45" s="119">
        <v>33</v>
      </c>
    </row>
    <row r="46" spans="1:5" s="123" customFormat="1" ht="24.75" customHeight="1" thickBot="1">
      <c r="A46" s="135">
        <v>34</v>
      </c>
      <c r="B46" s="126" t="s">
        <v>767</v>
      </c>
      <c r="C46" s="256"/>
      <c r="D46" s="122" t="s">
        <v>742</v>
      </c>
      <c r="E46" s="118">
        <v>34</v>
      </c>
    </row>
    <row r="47" spans="1:5" s="9" customFormat="1" ht="24.75" customHeight="1">
      <c r="A47" s="235">
        <v>35</v>
      </c>
      <c r="B47" s="236" t="s">
        <v>750</v>
      </c>
      <c r="C47" s="262"/>
      <c r="D47" s="237" t="s">
        <v>727</v>
      </c>
      <c r="E47" s="238">
        <v>35</v>
      </c>
    </row>
    <row r="48" spans="1:5" s="123" customFormat="1" ht="22.5">
      <c r="A48" s="239">
        <v>36</v>
      </c>
      <c r="B48" s="240" t="s">
        <v>768</v>
      </c>
      <c r="C48" s="263"/>
      <c r="D48" s="241" t="s">
        <v>741</v>
      </c>
      <c r="E48" s="242">
        <v>36</v>
      </c>
    </row>
    <row r="49" spans="1:5" s="9" customFormat="1" ht="22.5">
      <c r="A49" s="243">
        <v>37</v>
      </c>
      <c r="B49" s="244" t="s">
        <v>769</v>
      </c>
      <c r="C49" s="264"/>
      <c r="D49" s="245" t="s">
        <v>729</v>
      </c>
      <c r="E49" s="246">
        <v>37</v>
      </c>
    </row>
    <row r="50" spans="1:5" s="123" customFormat="1" ht="22.5">
      <c r="A50" s="247">
        <v>38</v>
      </c>
      <c r="B50" s="248" t="s">
        <v>753</v>
      </c>
      <c r="C50" s="265"/>
      <c r="D50" s="249" t="s">
        <v>730</v>
      </c>
      <c r="E50" s="250">
        <v>38</v>
      </c>
    </row>
    <row r="51" spans="1:5" s="9" customFormat="1" ht="22.5">
      <c r="A51" s="243">
        <v>39</v>
      </c>
      <c r="B51" s="244" t="s">
        <v>754</v>
      </c>
      <c r="C51" s="264"/>
      <c r="D51" s="245" t="s">
        <v>731</v>
      </c>
      <c r="E51" s="246">
        <v>39</v>
      </c>
    </row>
    <row r="52" spans="1:5" s="123" customFormat="1" ht="15.75">
      <c r="A52" s="247">
        <v>40</v>
      </c>
      <c r="B52" s="248" t="s">
        <v>755</v>
      </c>
      <c r="C52" s="265"/>
      <c r="D52" s="249" t="s">
        <v>732</v>
      </c>
      <c r="E52" s="250">
        <v>40</v>
      </c>
    </row>
    <row r="53" spans="1:5" s="9" customFormat="1" ht="15.75">
      <c r="A53" s="243">
        <v>41</v>
      </c>
      <c r="B53" s="244" t="s">
        <v>770</v>
      </c>
      <c r="C53" s="264"/>
      <c r="D53" s="245" t="s">
        <v>733</v>
      </c>
      <c r="E53" s="246">
        <v>41</v>
      </c>
    </row>
    <row r="54" spans="1:5" s="123" customFormat="1" ht="15.75">
      <c r="A54" s="247">
        <v>42</v>
      </c>
      <c r="B54" s="248" t="s">
        <v>771</v>
      </c>
      <c r="C54" s="265"/>
      <c r="D54" s="249" t="s">
        <v>743</v>
      </c>
      <c r="E54" s="250">
        <v>42</v>
      </c>
    </row>
    <row r="55" spans="1:5" s="9" customFormat="1" ht="15.75">
      <c r="A55" s="243">
        <v>43</v>
      </c>
      <c r="B55" s="244" t="s">
        <v>772</v>
      </c>
      <c r="C55" s="264"/>
      <c r="D55" s="245" t="s">
        <v>735</v>
      </c>
      <c r="E55" s="246">
        <v>43</v>
      </c>
    </row>
    <row r="56" spans="1:5" s="123" customFormat="1" ht="15.75">
      <c r="A56" s="247">
        <v>44</v>
      </c>
      <c r="B56" s="248" t="s">
        <v>773</v>
      </c>
      <c r="C56" s="265"/>
      <c r="D56" s="249" t="s">
        <v>736</v>
      </c>
      <c r="E56" s="250">
        <v>44</v>
      </c>
    </row>
    <row r="57" spans="1:5" s="9" customFormat="1" ht="25.5">
      <c r="A57" s="243"/>
      <c r="B57" s="190" t="s">
        <v>463</v>
      </c>
      <c r="C57" s="264"/>
      <c r="D57" s="191" t="s">
        <v>462</v>
      </c>
      <c r="E57" s="246"/>
    </row>
    <row r="58" spans="1:5" ht="15.75">
      <c r="A58" s="251"/>
      <c r="B58" s="252"/>
      <c r="C58" s="253"/>
      <c r="D58" s="252"/>
      <c r="E58" s="254"/>
    </row>
    <row r="59" spans="1:5">
      <c r="B59" s="10"/>
      <c r="D59" s="10"/>
    </row>
  </sheetData>
  <mergeCells count="3">
    <mergeCell ref="C1:E1"/>
    <mergeCell ref="A2:E2"/>
    <mergeCell ref="A3:D3"/>
  </mergeCells>
  <printOptions horizontalCentered="1"/>
  <pageMargins left="0" right="0" top="0" bottom="0" header="0.31496062992125984" footer="0.31496062992125984"/>
  <pageSetup paperSize="9" scale="92" orientation="landscape" r:id="rId1"/>
  <rowBreaks count="2" manualBreakCount="2">
    <brk id="26" max="4" man="1"/>
    <brk id="47" max="4" man="1"/>
  </rowBreaks>
  <colBreaks count="1" manualBreakCount="1">
    <brk id="5"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70"/>
  <sheetViews>
    <sheetView tabSelected="1" view="pageBreakPreview" zoomScaleSheetLayoutView="100" workbookViewId="0"/>
  </sheetViews>
  <sheetFormatPr defaultColWidth="9.125" defaultRowHeight="14.25"/>
  <cols>
    <col min="1" max="1" width="5.75" style="149" customWidth="1"/>
    <col min="2" max="2" width="35.75" style="82" customWidth="1"/>
    <col min="3" max="9" width="10.75" style="82" customWidth="1"/>
    <col min="10" max="10" width="35.75" style="82" customWidth="1"/>
    <col min="11" max="11" width="5.75" style="82" customWidth="1"/>
    <col min="12" max="16384" width="9.125" style="82"/>
  </cols>
  <sheetData>
    <row r="1" spans="1:11" s="147" customFormat="1" ht="6.75" customHeight="1">
      <c r="A1" s="514"/>
      <c r="B1" s="514"/>
      <c r="C1" s="514"/>
      <c r="D1" s="514"/>
      <c r="E1" s="514"/>
      <c r="F1" s="514"/>
      <c r="G1" s="514"/>
      <c r="H1" s="514"/>
      <c r="I1" s="514"/>
      <c r="J1" s="514"/>
      <c r="K1" s="514"/>
    </row>
    <row r="2" spans="1:11" ht="18" customHeight="1">
      <c r="A2" s="515" t="s">
        <v>402</v>
      </c>
      <c r="B2" s="515"/>
      <c r="C2" s="515"/>
      <c r="D2" s="515"/>
      <c r="E2" s="515"/>
      <c r="F2" s="515"/>
      <c r="G2" s="515"/>
      <c r="H2" s="515"/>
      <c r="I2" s="515"/>
      <c r="J2" s="515"/>
      <c r="K2" s="515"/>
    </row>
    <row r="3" spans="1:11" ht="18" customHeight="1">
      <c r="A3" s="515" t="s">
        <v>300</v>
      </c>
      <c r="B3" s="515"/>
      <c r="C3" s="515"/>
      <c r="D3" s="515"/>
      <c r="E3" s="515"/>
      <c r="F3" s="515"/>
      <c r="G3" s="515"/>
      <c r="H3" s="515"/>
      <c r="I3" s="515"/>
      <c r="J3" s="515"/>
      <c r="K3" s="515"/>
    </row>
    <row r="4" spans="1:11" ht="18" customHeight="1">
      <c r="A4" s="515" t="s">
        <v>656</v>
      </c>
      <c r="B4" s="515"/>
      <c r="C4" s="515"/>
      <c r="D4" s="515"/>
      <c r="E4" s="515"/>
      <c r="F4" s="515"/>
      <c r="G4" s="515"/>
      <c r="H4" s="515"/>
      <c r="I4" s="515"/>
      <c r="J4" s="515"/>
      <c r="K4" s="515"/>
    </row>
    <row r="5" spans="1:11" ht="15.75" customHeight="1">
      <c r="A5" s="513" t="s">
        <v>403</v>
      </c>
      <c r="B5" s="513"/>
      <c r="C5" s="513"/>
      <c r="D5" s="513"/>
      <c r="E5" s="513"/>
      <c r="F5" s="513"/>
      <c r="G5" s="513"/>
      <c r="H5" s="513"/>
      <c r="I5" s="513"/>
      <c r="J5" s="513"/>
      <c r="K5" s="513"/>
    </row>
    <row r="6" spans="1:11" ht="15.75" customHeight="1">
      <c r="A6" s="513" t="s">
        <v>264</v>
      </c>
      <c r="B6" s="513"/>
      <c r="C6" s="513"/>
      <c r="D6" s="513"/>
      <c r="E6" s="513"/>
      <c r="F6" s="513"/>
      <c r="G6" s="513"/>
      <c r="H6" s="513"/>
      <c r="I6" s="513"/>
      <c r="J6" s="513"/>
      <c r="K6" s="513"/>
    </row>
    <row r="7" spans="1:11" ht="15.75" customHeight="1">
      <c r="A7" s="513" t="s">
        <v>657</v>
      </c>
      <c r="B7" s="513"/>
      <c r="C7" s="513"/>
      <c r="D7" s="513"/>
      <c r="E7" s="513"/>
      <c r="F7" s="513"/>
      <c r="G7" s="513"/>
      <c r="H7" s="513"/>
      <c r="I7" s="513"/>
      <c r="J7" s="513"/>
      <c r="K7" s="513"/>
    </row>
    <row r="8" spans="1:11" ht="19.5" customHeight="1">
      <c r="A8" s="548" t="s">
        <v>687</v>
      </c>
      <c r="B8" s="548"/>
      <c r="C8" s="517">
        <v>2017</v>
      </c>
      <c r="D8" s="517"/>
      <c r="E8" s="517"/>
      <c r="F8" s="517"/>
      <c r="G8" s="517"/>
      <c r="H8" s="517"/>
      <c r="I8" s="517"/>
      <c r="J8" s="518" t="s">
        <v>114</v>
      </c>
      <c r="K8" s="518"/>
    </row>
    <row r="9" spans="1:11" s="148" customFormat="1" ht="36.6" customHeight="1">
      <c r="A9" s="549" t="s">
        <v>464</v>
      </c>
      <c r="B9" s="552" t="s">
        <v>210</v>
      </c>
      <c r="C9" s="458" t="s">
        <v>390</v>
      </c>
      <c r="D9" s="460"/>
      <c r="E9" s="471" t="s">
        <v>391</v>
      </c>
      <c r="F9" s="471" t="s">
        <v>392</v>
      </c>
      <c r="G9" s="471" t="s">
        <v>198</v>
      </c>
      <c r="H9" s="471" t="s">
        <v>197</v>
      </c>
      <c r="I9" s="471" t="s">
        <v>393</v>
      </c>
      <c r="J9" s="556" t="s">
        <v>375</v>
      </c>
      <c r="K9" s="556"/>
    </row>
    <row r="10" spans="1:11" s="148" customFormat="1" ht="29.45" customHeight="1">
      <c r="A10" s="550"/>
      <c r="B10" s="553"/>
      <c r="C10" s="606" t="s">
        <v>394</v>
      </c>
      <c r="D10" s="607"/>
      <c r="E10" s="555"/>
      <c r="F10" s="555"/>
      <c r="G10" s="555"/>
      <c r="H10" s="555"/>
      <c r="I10" s="555"/>
      <c r="J10" s="557"/>
      <c r="K10" s="557"/>
    </row>
    <row r="11" spans="1:11" s="148" customFormat="1" ht="28.9" customHeight="1">
      <c r="A11" s="550"/>
      <c r="B11" s="553"/>
      <c r="C11" s="295" t="s">
        <v>395</v>
      </c>
      <c r="D11" s="295" t="s">
        <v>226</v>
      </c>
      <c r="E11" s="560" t="s">
        <v>427</v>
      </c>
      <c r="F11" s="560" t="s">
        <v>396</v>
      </c>
      <c r="G11" s="560" t="s">
        <v>400</v>
      </c>
      <c r="H11" s="560" t="s">
        <v>401</v>
      </c>
      <c r="I11" s="560" t="s">
        <v>397</v>
      </c>
      <c r="J11" s="557"/>
      <c r="K11" s="557"/>
    </row>
    <row r="12" spans="1:11" s="148" customFormat="1" ht="31.15" customHeight="1">
      <c r="A12" s="551"/>
      <c r="B12" s="554"/>
      <c r="C12" s="294" t="s">
        <v>398</v>
      </c>
      <c r="D12" s="294" t="s">
        <v>399</v>
      </c>
      <c r="E12" s="559"/>
      <c r="F12" s="559"/>
      <c r="G12" s="559"/>
      <c r="H12" s="559"/>
      <c r="I12" s="559"/>
      <c r="J12" s="558"/>
      <c r="K12" s="558"/>
    </row>
    <row r="13" spans="1:11" s="148" customFormat="1" ht="30" customHeight="1">
      <c r="A13" s="214">
        <v>4511</v>
      </c>
      <c r="B13" s="210" t="s">
        <v>559</v>
      </c>
      <c r="C13" s="220">
        <v>2366262</v>
      </c>
      <c r="D13" s="220">
        <v>1021283</v>
      </c>
      <c r="E13" s="220">
        <v>324743</v>
      </c>
      <c r="F13" s="220">
        <v>386483</v>
      </c>
      <c r="G13" s="231">
        <v>14.32</v>
      </c>
      <c r="H13" s="231">
        <v>1.66</v>
      </c>
      <c r="I13" s="220">
        <v>87807</v>
      </c>
      <c r="J13" s="596" t="s">
        <v>558</v>
      </c>
      <c r="K13" s="597"/>
    </row>
    <row r="14" spans="1:11" s="148" customFormat="1" ht="30" customHeight="1">
      <c r="A14" s="212">
        <v>4512</v>
      </c>
      <c r="B14" s="96" t="s">
        <v>560</v>
      </c>
      <c r="C14" s="222">
        <v>206099</v>
      </c>
      <c r="D14" s="222">
        <v>65319</v>
      </c>
      <c r="E14" s="222">
        <v>317023</v>
      </c>
      <c r="F14" s="222">
        <v>382954</v>
      </c>
      <c r="G14" s="155">
        <v>12.89</v>
      </c>
      <c r="H14" s="155">
        <v>4.33</v>
      </c>
      <c r="I14" s="222">
        <v>71858</v>
      </c>
      <c r="J14" s="594" t="s">
        <v>561</v>
      </c>
      <c r="K14" s="594"/>
    </row>
    <row r="15" spans="1:11" s="148" customFormat="1" ht="19.149999999999999" customHeight="1">
      <c r="A15" s="211">
        <v>4519</v>
      </c>
      <c r="B15" s="62" t="s">
        <v>920</v>
      </c>
      <c r="C15" s="224">
        <v>982</v>
      </c>
      <c r="D15" s="224">
        <v>1088</v>
      </c>
      <c r="E15" s="224">
        <v>90109</v>
      </c>
      <c r="F15" s="224">
        <v>103826</v>
      </c>
      <c r="G15" s="102">
        <v>11.77</v>
      </c>
      <c r="H15" s="102">
        <v>1.44</v>
      </c>
      <c r="I15" s="224">
        <v>47322</v>
      </c>
      <c r="J15" s="592" t="s">
        <v>921</v>
      </c>
      <c r="K15" s="593"/>
    </row>
    <row r="16" spans="1:11" s="148" customFormat="1" ht="19.5">
      <c r="A16" s="212">
        <v>4531</v>
      </c>
      <c r="B16" s="96" t="s">
        <v>562</v>
      </c>
      <c r="C16" s="222">
        <v>398241</v>
      </c>
      <c r="D16" s="222">
        <v>216440</v>
      </c>
      <c r="E16" s="222">
        <v>127651</v>
      </c>
      <c r="F16" s="222">
        <v>172571</v>
      </c>
      <c r="G16" s="155">
        <v>22.16</v>
      </c>
      <c r="H16" s="155">
        <v>3.87</v>
      </c>
      <c r="I16" s="222">
        <v>42724</v>
      </c>
      <c r="J16" s="594" t="s">
        <v>608</v>
      </c>
      <c r="K16" s="594"/>
    </row>
    <row r="17" spans="1:11" s="148" customFormat="1" ht="19.5">
      <c r="A17" s="211">
        <v>4532</v>
      </c>
      <c r="B17" s="62" t="s">
        <v>563</v>
      </c>
      <c r="C17" s="224">
        <v>14032</v>
      </c>
      <c r="D17" s="224">
        <v>27690</v>
      </c>
      <c r="E17" s="224">
        <v>138528</v>
      </c>
      <c r="F17" s="224">
        <v>217501</v>
      </c>
      <c r="G17" s="102">
        <v>34.979999999999997</v>
      </c>
      <c r="H17" s="102">
        <v>1.33</v>
      </c>
      <c r="I17" s="224">
        <v>81682</v>
      </c>
      <c r="J17" s="592" t="s">
        <v>607</v>
      </c>
      <c r="K17" s="593"/>
    </row>
    <row r="18" spans="1:11" s="148" customFormat="1" ht="19.149999999999999" customHeight="1">
      <c r="A18" s="212">
        <v>4539</v>
      </c>
      <c r="B18" s="96" t="s">
        <v>564</v>
      </c>
      <c r="C18" s="222">
        <v>759</v>
      </c>
      <c r="D18" s="222">
        <v>1223</v>
      </c>
      <c r="E18" s="222">
        <v>56725</v>
      </c>
      <c r="F18" s="222">
        <v>92326</v>
      </c>
      <c r="G18" s="155">
        <v>36.53</v>
      </c>
      <c r="H18" s="155">
        <v>2.0299999999999998</v>
      </c>
      <c r="I18" s="222">
        <v>37075</v>
      </c>
      <c r="J18" s="594" t="s">
        <v>606</v>
      </c>
      <c r="K18" s="594"/>
    </row>
    <row r="19" spans="1:11" s="267" customFormat="1">
      <c r="A19" s="211">
        <v>4610</v>
      </c>
      <c r="B19" s="62" t="s">
        <v>539</v>
      </c>
      <c r="C19" s="224">
        <v>312831</v>
      </c>
      <c r="D19" s="224">
        <v>131857</v>
      </c>
      <c r="E19" s="224">
        <v>151487</v>
      </c>
      <c r="F19" s="224">
        <v>191397</v>
      </c>
      <c r="G19" s="102">
        <v>14.55</v>
      </c>
      <c r="H19" s="102">
        <v>6.3</v>
      </c>
      <c r="I19" s="224">
        <v>42978</v>
      </c>
      <c r="J19" s="592" t="s">
        <v>548</v>
      </c>
      <c r="K19" s="593"/>
    </row>
    <row r="20" spans="1:11" s="148" customFormat="1" ht="13.9" customHeight="1">
      <c r="A20" s="212">
        <v>4620</v>
      </c>
      <c r="B20" s="96" t="s">
        <v>565</v>
      </c>
      <c r="C20" s="222">
        <v>-266196</v>
      </c>
      <c r="D20" s="222">
        <v>131091</v>
      </c>
      <c r="E20" s="222">
        <v>-61172</v>
      </c>
      <c r="F20" s="222">
        <v>-22104</v>
      </c>
      <c r="G20" s="155">
        <v>-145.66999999999999</v>
      </c>
      <c r="H20" s="155">
        <v>-31.08</v>
      </c>
      <c r="I20" s="222">
        <v>68778</v>
      </c>
      <c r="J20" s="594" t="s">
        <v>605</v>
      </c>
      <c r="K20" s="594"/>
    </row>
    <row r="21" spans="1:11" s="148" customFormat="1">
      <c r="A21" s="211">
        <v>4631</v>
      </c>
      <c r="B21" s="62" t="s">
        <v>540</v>
      </c>
      <c r="C21" s="224">
        <v>16289</v>
      </c>
      <c r="D21" s="224">
        <v>16389</v>
      </c>
      <c r="E21" s="224">
        <v>96724</v>
      </c>
      <c r="F21" s="224">
        <v>125121</v>
      </c>
      <c r="G21" s="102">
        <v>16.13</v>
      </c>
      <c r="H21" s="102">
        <v>6.57</v>
      </c>
      <c r="I21" s="224">
        <v>45780</v>
      </c>
      <c r="J21" s="592" t="s">
        <v>549</v>
      </c>
      <c r="K21" s="593"/>
    </row>
    <row r="22" spans="1:11" s="148" customFormat="1" ht="30" customHeight="1">
      <c r="A22" s="212">
        <v>4632</v>
      </c>
      <c r="B22" s="96" t="s">
        <v>609</v>
      </c>
      <c r="C22" s="222">
        <v>1068841</v>
      </c>
      <c r="D22" s="222">
        <v>284639</v>
      </c>
      <c r="E22" s="222">
        <v>244214</v>
      </c>
      <c r="F22" s="222">
        <v>295903</v>
      </c>
      <c r="G22" s="155">
        <v>14.68</v>
      </c>
      <c r="H22" s="155">
        <v>2.79</v>
      </c>
      <c r="I22" s="222">
        <v>48441</v>
      </c>
      <c r="J22" s="594" t="s">
        <v>604</v>
      </c>
      <c r="K22" s="594"/>
    </row>
    <row r="23" spans="1:11" s="148" customFormat="1" ht="30" customHeight="1">
      <c r="A23" s="211">
        <v>4641</v>
      </c>
      <c r="B23" s="62" t="s">
        <v>610</v>
      </c>
      <c r="C23" s="224">
        <v>26756</v>
      </c>
      <c r="D23" s="224">
        <v>65436</v>
      </c>
      <c r="E23" s="224">
        <v>174447</v>
      </c>
      <c r="F23" s="224">
        <v>228379</v>
      </c>
      <c r="G23" s="102">
        <v>22.14</v>
      </c>
      <c r="H23" s="102">
        <v>1.48</v>
      </c>
      <c r="I23" s="224">
        <v>63102</v>
      </c>
      <c r="J23" s="592" t="s">
        <v>603</v>
      </c>
      <c r="K23" s="593"/>
    </row>
    <row r="24" spans="1:11" s="148" customFormat="1" ht="47.25" customHeight="1">
      <c r="A24" s="212">
        <v>4647</v>
      </c>
      <c r="B24" s="96" t="s">
        <v>611</v>
      </c>
      <c r="C24" s="222">
        <v>507108</v>
      </c>
      <c r="D24" s="222">
        <v>160540</v>
      </c>
      <c r="E24" s="222">
        <v>386716</v>
      </c>
      <c r="F24" s="222">
        <v>429220</v>
      </c>
      <c r="G24" s="155">
        <v>8.93</v>
      </c>
      <c r="H24" s="155">
        <v>0.97</v>
      </c>
      <c r="I24" s="222">
        <v>88647</v>
      </c>
      <c r="J24" s="594" t="s">
        <v>602</v>
      </c>
      <c r="K24" s="594"/>
    </row>
    <row r="25" spans="1:11" s="148" customFormat="1" ht="19.149999999999999" customHeight="1">
      <c r="A25" s="211">
        <v>4648</v>
      </c>
      <c r="B25" s="62" t="s">
        <v>612</v>
      </c>
      <c r="C25" s="224">
        <v>132459</v>
      </c>
      <c r="D25" s="224">
        <v>93438</v>
      </c>
      <c r="E25" s="224">
        <v>106191</v>
      </c>
      <c r="F25" s="224">
        <v>132437</v>
      </c>
      <c r="G25" s="102">
        <v>17.940000000000001</v>
      </c>
      <c r="H25" s="102">
        <v>1.88</v>
      </c>
      <c r="I25" s="224">
        <v>41436</v>
      </c>
      <c r="J25" s="592" t="s">
        <v>601</v>
      </c>
      <c r="K25" s="593"/>
    </row>
    <row r="26" spans="1:11" s="148" customFormat="1" ht="19.149999999999999" customHeight="1">
      <c r="A26" s="212">
        <v>4649</v>
      </c>
      <c r="B26" s="96" t="s">
        <v>1220</v>
      </c>
      <c r="C26" s="222">
        <v>373</v>
      </c>
      <c r="D26" s="222">
        <v>334</v>
      </c>
      <c r="E26" s="222">
        <v>29636</v>
      </c>
      <c r="F26" s="222">
        <v>35257</v>
      </c>
      <c r="G26" s="155">
        <v>14.71</v>
      </c>
      <c r="H26" s="155">
        <v>1.23</v>
      </c>
      <c r="I26" s="222">
        <v>15164</v>
      </c>
      <c r="J26" s="594" t="s">
        <v>922</v>
      </c>
      <c r="K26" s="594"/>
    </row>
    <row r="27" spans="1:11" s="148" customFormat="1" ht="19.149999999999999" customHeight="1">
      <c r="A27" s="211">
        <v>4651</v>
      </c>
      <c r="B27" s="62" t="s">
        <v>613</v>
      </c>
      <c r="C27" s="224">
        <v>14290</v>
      </c>
      <c r="D27" s="224">
        <v>7688</v>
      </c>
      <c r="E27" s="224">
        <v>184437</v>
      </c>
      <c r="F27" s="224">
        <v>217734</v>
      </c>
      <c r="G27" s="102">
        <v>13.03</v>
      </c>
      <c r="H27" s="102">
        <v>2.2599999999999998</v>
      </c>
      <c r="I27" s="224">
        <v>63018</v>
      </c>
      <c r="J27" s="592" t="s">
        <v>600</v>
      </c>
      <c r="K27" s="593"/>
    </row>
    <row r="28" spans="1:11" s="148" customFormat="1" ht="19.5">
      <c r="A28" s="212">
        <v>4652</v>
      </c>
      <c r="B28" s="96" t="s">
        <v>614</v>
      </c>
      <c r="C28" s="222">
        <v>90656</v>
      </c>
      <c r="D28" s="222">
        <v>72314</v>
      </c>
      <c r="E28" s="222">
        <v>287096</v>
      </c>
      <c r="F28" s="222">
        <v>316591</v>
      </c>
      <c r="G28" s="155">
        <v>7.62</v>
      </c>
      <c r="H28" s="155">
        <v>1.69</v>
      </c>
      <c r="I28" s="222">
        <v>116824</v>
      </c>
      <c r="J28" s="594" t="s">
        <v>599</v>
      </c>
      <c r="K28" s="594"/>
    </row>
    <row r="29" spans="1:11" s="148" customFormat="1" ht="19.149999999999999" customHeight="1">
      <c r="A29" s="211">
        <v>4653</v>
      </c>
      <c r="B29" s="62" t="s">
        <v>615</v>
      </c>
      <c r="C29" s="224">
        <v>27164</v>
      </c>
      <c r="D29" s="224">
        <v>38286</v>
      </c>
      <c r="E29" s="224">
        <v>92361</v>
      </c>
      <c r="F29" s="224">
        <v>126999</v>
      </c>
      <c r="G29" s="102">
        <v>25.54</v>
      </c>
      <c r="H29" s="102">
        <v>1.74</v>
      </c>
      <c r="I29" s="224">
        <v>51391</v>
      </c>
      <c r="J29" s="592" t="s">
        <v>598</v>
      </c>
      <c r="K29" s="593"/>
    </row>
    <row r="30" spans="1:11" s="148" customFormat="1">
      <c r="A30" s="212">
        <v>4659</v>
      </c>
      <c r="B30" s="96" t="s">
        <v>616</v>
      </c>
      <c r="C30" s="227">
        <v>466316</v>
      </c>
      <c r="D30" s="227">
        <v>255836</v>
      </c>
      <c r="E30" s="227">
        <v>190398</v>
      </c>
      <c r="F30" s="227">
        <v>215944</v>
      </c>
      <c r="G30" s="155">
        <v>9.75</v>
      </c>
      <c r="H30" s="155">
        <v>2.08</v>
      </c>
      <c r="I30" s="227">
        <v>61190</v>
      </c>
      <c r="J30" s="594" t="s">
        <v>550</v>
      </c>
      <c r="K30" s="594"/>
    </row>
    <row r="31" spans="1:11" s="148" customFormat="1" ht="30" customHeight="1">
      <c r="A31" s="211">
        <v>4661</v>
      </c>
      <c r="B31" s="62" t="s">
        <v>617</v>
      </c>
      <c r="C31" s="228">
        <v>10937</v>
      </c>
      <c r="D31" s="228">
        <v>7607</v>
      </c>
      <c r="E31" s="228">
        <v>185664</v>
      </c>
      <c r="F31" s="228">
        <v>214666</v>
      </c>
      <c r="G31" s="102">
        <v>10.76</v>
      </c>
      <c r="H31" s="102">
        <v>2.75</v>
      </c>
      <c r="I31" s="228">
        <v>73853</v>
      </c>
      <c r="J31" s="592" t="s">
        <v>597</v>
      </c>
      <c r="K31" s="593"/>
    </row>
    <row r="32" spans="1:11" s="148" customFormat="1" ht="13.9" customHeight="1">
      <c r="A32" s="213">
        <v>4662</v>
      </c>
      <c r="B32" s="209" t="s">
        <v>541</v>
      </c>
      <c r="C32" s="229">
        <v>13968</v>
      </c>
      <c r="D32" s="229">
        <v>8157</v>
      </c>
      <c r="E32" s="229">
        <v>92849</v>
      </c>
      <c r="F32" s="229">
        <v>137413</v>
      </c>
      <c r="G32" s="218">
        <v>25.16</v>
      </c>
      <c r="H32" s="218">
        <v>7.27</v>
      </c>
      <c r="I32" s="229">
        <v>30782</v>
      </c>
      <c r="J32" s="595" t="s">
        <v>551</v>
      </c>
      <c r="K32" s="595"/>
    </row>
    <row r="33" spans="1:11" s="148" customFormat="1" ht="24" customHeight="1">
      <c r="A33" s="211">
        <v>4663</v>
      </c>
      <c r="B33" s="62" t="s">
        <v>618</v>
      </c>
      <c r="C33" s="228">
        <v>965574</v>
      </c>
      <c r="D33" s="228">
        <v>345568</v>
      </c>
      <c r="E33" s="228">
        <v>240397</v>
      </c>
      <c r="F33" s="228">
        <v>283227</v>
      </c>
      <c r="G33" s="102">
        <v>11.79</v>
      </c>
      <c r="H33" s="102">
        <v>3.33</v>
      </c>
      <c r="I33" s="228">
        <v>60968</v>
      </c>
      <c r="J33" s="592" t="s">
        <v>596</v>
      </c>
      <c r="K33" s="593"/>
    </row>
    <row r="34" spans="1:11" s="148" customFormat="1" ht="18" customHeight="1">
      <c r="A34" s="212">
        <v>4690</v>
      </c>
      <c r="B34" s="96" t="s">
        <v>542</v>
      </c>
      <c r="C34" s="227">
        <v>50805</v>
      </c>
      <c r="D34" s="227">
        <v>26580</v>
      </c>
      <c r="E34" s="227">
        <v>168473</v>
      </c>
      <c r="F34" s="227">
        <v>190303</v>
      </c>
      <c r="G34" s="155">
        <v>10.37</v>
      </c>
      <c r="H34" s="155">
        <v>1.1000000000000001</v>
      </c>
      <c r="I34" s="227">
        <v>55958</v>
      </c>
      <c r="J34" s="594" t="s">
        <v>552</v>
      </c>
      <c r="K34" s="594"/>
    </row>
    <row r="35" spans="1:11" s="148" customFormat="1" ht="18" customHeight="1">
      <c r="A35" s="211">
        <v>4691</v>
      </c>
      <c r="B35" s="62" t="s">
        <v>619</v>
      </c>
      <c r="C35" s="224">
        <v>136932</v>
      </c>
      <c r="D35" s="224">
        <v>78827</v>
      </c>
      <c r="E35" s="224">
        <v>207519</v>
      </c>
      <c r="F35" s="224">
        <v>225790</v>
      </c>
      <c r="G35" s="102">
        <v>5.63</v>
      </c>
      <c r="H35" s="102">
        <v>2.46</v>
      </c>
      <c r="I35" s="224">
        <v>74365</v>
      </c>
      <c r="J35" s="592" t="s">
        <v>595</v>
      </c>
      <c r="K35" s="593"/>
    </row>
    <row r="36" spans="1:11" s="148" customFormat="1" ht="23.45" customHeight="1">
      <c r="A36" s="212">
        <v>4692</v>
      </c>
      <c r="B36" s="96" t="s">
        <v>620</v>
      </c>
      <c r="C36" s="222">
        <v>88661</v>
      </c>
      <c r="D36" s="222">
        <v>44163</v>
      </c>
      <c r="E36" s="222">
        <v>223257</v>
      </c>
      <c r="F36" s="222">
        <v>257661</v>
      </c>
      <c r="G36" s="155">
        <v>10.42</v>
      </c>
      <c r="H36" s="155">
        <v>2.93</v>
      </c>
      <c r="I36" s="222">
        <v>72996</v>
      </c>
      <c r="J36" s="594" t="s">
        <v>594</v>
      </c>
      <c r="K36" s="594"/>
    </row>
    <row r="37" spans="1:11" s="148" customFormat="1" ht="18" customHeight="1">
      <c r="A37" s="211">
        <v>4712</v>
      </c>
      <c r="B37" s="62" t="s">
        <v>543</v>
      </c>
      <c r="C37" s="224">
        <v>1681219</v>
      </c>
      <c r="D37" s="224">
        <v>707480</v>
      </c>
      <c r="E37" s="224">
        <v>167821</v>
      </c>
      <c r="F37" s="224">
        <v>218182</v>
      </c>
      <c r="G37" s="102">
        <v>19.27</v>
      </c>
      <c r="H37" s="102">
        <v>3.81</v>
      </c>
      <c r="I37" s="224">
        <v>44914</v>
      </c>
      <c r="J37" s="592" t="s">
        <v>553</v>
      </c>
      <c r="K37" s="593"/>
    </row>
    <row r="38" spans="1:11" s="148" customFormat="1" ht="18" customHeight="1">
      <c r="A38" s="212">
        <v>4714</v>
      </c>
      <c r="B38" s="96" t="s">
        <v>544</v>
      </c>
      <c r="C38" s="227">
        <v>883533</v>
      </c>
      <c r="D38" s="227">
        <v>265767</v>
      </c>
      <c r="E38" s="227">
        <v>158992</v>
      </c>
      <c r="F38" s="227">
        <v>208685</v>
      </c>
      <c r="G38" s="155">
        <v>19.43</v>
      </c>
      <c r="H38" s="155">
        <v>4.3899999999999997</v>
      </c>
      <c r="I38" s="227">
        <v>35440</v>
      </c>
      <c r="J38" s="594" t="s">
        <v>554</v>
      </c>
      <c r="K38" s="594"/>
    </row>
    <row r="39" spans="1:11" s="148" customFormat="1" ht="18" customHeight="1">
      <c r="A39" s="211">
        <v>4719</v>
      </c>
      <c r="B39" s="62" t="s">
        <v>645</v>
      </c>
      <c r="C39" s="224">
        <v>403053</v>
      </c>
      <c r="D39" s="224">
        <v>351635</v>
      </c>
      <c r="E39" s="224">
        <v>162687</v>
      </c>
      <c r="F39" s="224">
        <v>228446</v>
      </c>
      <c r="G39" s="102">
        <v>25.16</v>
      </c>
      <c r="H39" s="102">
        <v>3.62</v>
      </c>
      <c r="I39" s="224">
        <v>67544</v>
      </c>
      <c r="J39" s="592" t="s">
        <v>593</v>
      </c>
      <c r="K39" s="593"/>
    </row>
    <row r="40" spans="1:11" s="148" customFormat="1" ht="18" customHeight="1">
      <c r="A40" s="212">
        <v>4720</v>
      </c>
      <c r="B40" s="96" t="s">
        <v>622</v>
      </c>
      <c r="C40" s="227">
        <v>97368</v>
      </c>
      <c r="D40" s="227">
        <v>53865</v>
      </c>
      <c r="E40" s="227">
        <v>99432</v>
      </c>
      <c r="F40" s="227">
        <v>120494</v>
      </c>
      <c r="G40" s="155">
        <v>12.53</v>
      </c>
      <c r="H40" s="155">
        <v>4.95</v>
      </c>
      <c r="I40" s="227">
        <v>32665</v>
      </c>
      <c r="J40" s="594" t="s">
        <v>592</v>
      </c>
      <c r="K40" s="594"/>
    </row>
    <row r="41" spans="1:11" s="148" customFormat="1" ht="18" customHeight="1">
      <c r="A41" s="211">
        <v>4722</v>
      </c>
      <c r="B41" s="62" t="s">
        <v>632</v>
      </c>
      <c r="C41" s="224">
        <v>623921</v>
      </c>
      <c r="D41" s="224">
        <v>63069</v>
      </c>
      <c r="E41" s="224">
        <v>317358</v>
      </c>
      <c r="F41" s="224">
        <v>385472</v>
      </c>
      <c r="G41" s="102">
        <v>17.39</v>
      </c>
      <c r="H41" s="102">
        <v>0.28000000000000003</v>
      </c>
      <c r="I41" s="224">
        <v>29131</v>
      </c>
      <c r="J41" s="592" t="s">
        <v>591</v>
      </c>
      <c r="K41" s="593"/>
    </row>
    <row r="42" spans="1:11" s="148" customFormat="1" ht="18" customHeight="1">
      <c r="A42" s="212">
        <v>4723</v>
      </c>
      <c r="B42" s="96" t="s">
        <v>631</v>
      </c>
      <c r="C42" s="227">
        <v>3958</v>
      </c>
      <c r="D42" s="227">
        <v>2140</v>
      </c>
      <c r="E42" s="227">
        <v>108991</v>
      </c>
      <c r="F42" s="227">
        <v>156230</v>
      </c>
      <c r="G42" s="155">
        <v>27.54</v>
      </c>
      <c r="H42" s="155">
        <v>2.69</v>
      </c>
      <c r="I42" s="227">
        <v>35090</v>
      </c>
      <c r="J42" s="594" t="s">
        <v>590</v>
      </c>
      <c r="K42" s="594"/>
    </row>
    <row r="43" spans="1:11" s="148" customFormat="1" ht="18" customHeight="1">
      <c r="A43" s="211">
        <v>4724</v>
      </c>
      <c r="B43" s="62" t="s">
        <v>630</v>
      </c>
      <c r="C43" s="224">
        <v>9861</v>
      </c>
      <c r="D43" s="224">
        <v>3776</v>
      </c>
      <c r="E43" s="224">
        <v>61837</v>
      </c>
      <c r="F43" s="224">
        <v>82346</v>
      </c>
      <c r="G43" s="102">
        <v>19.63</v>
      </c>
      <c r="H43" s="102">
        <v>5.28</v>
      </c>
      <c r="I43" s="224">
        <v>16205</v>
      </c>
      <c r="J43" s="592" t="s">
        <v>589</v>
      </c>
      <c r="K43" s="593"/>
    </row>
    <row r="44" spans="1:11" s="148" customFormat="1" ht="18" customHeight="1">
      <c r="A44" s="212">
        <v>4725</v>
      </c>
      <c r="B44" s="96" t="s">
        <v>629</v>
      </c>
      <c r="C44" s="227">
        <v>769</v>
      </c>
      <c r="D44" s="227">
        <v>3413</v>
      </c>
      <c r="E44" s="227">
        <v>52555</v>
      </c>
      <c r="F44" s="227">
        <v>54974</v>
      </c>
      <c r="G44" s="155">
        <v>1.53</v>
      </c>
      <c r="H44" s="155">
        <v>2.87</v>
      </c>
      <c r="I44" s="227">
        <v>42660</v>
      </c>
      <c r="J44" s="594" t="s">
        <v>588</v>
      </c>
      <c r="K44" s="594"/>
    </row>
    <row r="45" spans="1:11" s="148" customFormat="1" ht="18" customHeight="1">
      <c r="A45" s="211">
        <v>4726</v>
      </c>
      <c r="B45" s="62" t="s">
        <v>545</v>
      </c>
      <c r="C45" s="224">
        <v>34019</v>
      </c>
      <c r="D45" s="224">
        <v>50928</v>
      </c>
      <c r="E45" s="224">
        <v>99353</v>
      </c>
      <c r="F45" s="224">
        <v>130624</v>
      </c>
      <c r="G45" s="102">
        <v>18.36</v>
      </c>
      <c r="H45" s="102">
        <v>5.58</v>
      </c>
      <c r="I45" s="224">
        <v>54585</v>
      </c>
      <c r="J45" s="592" t="s">
        <v>555</v>
      </c>
      <c r="K45" s="593"/>
    </row>
    <row r="46" spans="1:11" s="148" customFormat="1" ht="18" customHeight="1">
      <c r="A46" s="212">
        <v>4727</v>
      </c>
      <c r="B46" s="96" t="s">
        <v>628</v>
      </c>
      <c r="C46" s="227">
        <v>36800</v>
      </c>
      <c r="D46" s="227">
        <v>10943</v>
      </c>
      <c r="E46" s="227">
        <v>201054</v>
      </c>
      <c r="F46" s="227">
        <v>247271</v>
      </c>
      <c r="G46" s="155">
        <v>12.72</v>
      </c>
      <c r="H46" s="155">
        <v>5.97</v>
      </c>
      <c r="I46" s="227">
        <v>43946</v>
      </c>
      <c r="J46" s="594" t="s">
        <v>587</v>
      </c>
      <c r="K46" s="594"/>
    </row>
    <row r="47" spans="1:11" s="148" customFormat="1" ht="18" customHeight="1">
      <c r="A47" s="211">
        <v>4728</v>
      </c>
      <c r="B47" s="62" t="s">
        <v>633</v>
      </c>
      <c r="C47" s="224">
        <v>3228</v>
      </c>
      <c r="D47" s="224">
        <v>1910</v>
      </c>
      <c r="E47" s="224">
        <v>77152</v>
      </c>
      <c r="F47" s="224">
        <v>98473</v>
      </c>
      <c r="G47" s="102">
        <v>15.82</v>
      </c>
      <c r="H47" s="102">
        <v>5.83</v>
      </c>
      <c r="I47" s="224">
        <v>30319</v>
      </c>
      <c r="J47" s="592" t="s">
        <v>586</v>
      </c>
      <c r="K47" s="593"/>
    </row>
    <row r="48" spans="1:11" s="148" customFormat="1" ht="18" customHeight="1">
      <c r="A48" s="212">
        <v>4729</v>
      </c>
      <c r="B48" s="96" t="s">
        <v>642</v>
      </c>
      <c r="C48" s="227">
        <v>135</v>
      </c>
      <c r="D48" s="227">
        <v>3825</v>
      </c>
      <c r="E48" s="227">
        <v>42426</v>
      </c>
      <c r="F48" s="227">
        <v>64707</v>
      </c>
      <c r="G48" s="155">
        <v>17.260000000000002</v>
      </c>
      <c r="H48" s="155">
        <v>17.18</v>
      </c>
      <c r="I48" s="227">
        <v>28125</v>
      </c>
      <c r="J48" s="594" t="s">
        <v>644</v>
      </c>
      <c r="K48" s="594"/>
    </row>
    <row r="49" spans="1:11" s="148" customFormat="1" ht="18" customHeight="1">
      <c r="A49" s="211">
        <v>4730</v>
      </c>
      <c r="B49" s="62" t="s">
        <v>627</v>
      </c>
      <c r="C49" s="224">
        <v>1141848</v>
      </c>
      <c r="D49" s="224">
        <v>507310</v>
      </c>
      <c r="E49" s="224">
        <v>347707</v>
      </c>
      <c r="F49" s="224">
        <v>403181</v>
      </c>
      <c r="G49" s="102">
        <v>3.97</v>
      </c>
      <c r="H49" s="102">
        <v>9.7899999999999991</v>
      </c>
      <c r="I49" s="224">
        <v>93964</v>
      </c>
      <c r="J49" s="592" t="s">
        <v>585</v>
      </c>
      <c r="K49" s="593"/>
    </row>
    <row r="50" spans="1:11" s="148" customFormat="1" ht="24" customHeight="1">
      <c r="A50" s="212">
        <v>4741</v>
      </c>
      <c r="B50" s="96" t="s">
        <v>634</v>
      </c>
      <c r="C50" s="227">
        <v>343303</v>
      </c>
      <c r="D50" s="227">
        <v>327364</v>
      </c>
      <c r="E50" s="227">
        <v>178420</v>
      </c>
      <c r="F50" s="227">
        <v>210668</v>
      </c>
      <c r="G50" s="155">
        <v>11.34</v>
      </c>
      <c r="H50" s="155">
        <v>3.96</v>
      </c>
      <c r="I50" s="227">
        <v>81657</v>
      </c>
      <c r="J50" s="594" t="s">
        <v>584</v>
      </c>
      <c r="K50" s="594"/>
    </row>
    <row r="51" spans="1:11" ht="24" customHeight="1">
      <c r="A51" s="211">
        <v>4742</v>
      </c>
      <c r="B51" s="62" t="s">
        <v>706</v>
      </c>
      <c r="C51" s="224">
        <v>6782</v>
      </c>
      <c r="D51" s="224">
        <v>4873</v>
      </c>
      <c r="E51" s="224">
        <v>95202</v>
      </c>
      <c r="F51" s="224">
        <v>143353</v>
      </c>
      <c r="G51" s="102">
        <v>30.5</v>
      </c>
      <c r="H51" s="102">
        <v>3.09</v>
      </c>
      <c r="I51" s="224">
        <v>39622</v>
      </c>
      <c r="J51" s="592" t="s">
        <v>705</v>
      </c>
      <c r="K51" s="593"/>
    </row>
    <row r="52" spans="1:11" ht="24" customHeight="1">
      <c r="A52" s="212">
        <v>4751</v>
      </c>
      <c r="B52" s="96" t="s">
        <v>626</v>
      </c>
      <c r="C52" s="227">
        <v>1464297</v>
      </c>
      <c r="D52" s="227">
        <v>259120</v>
      </c>
      <c r="E52" s="227">
        <v>324391</v>
      </c>
      <c r="F52" s="227">
        <v>411839</v>
      </c>
      <c r="G52" s="155">
        <v>17.62</v>
      </c>
      <c r="H52" s="155">
        <v>3.61</v>
      </c>
      <c r="I52" s="227">
        <v>47606</v>
      </c>
      <c r="J52" s="594" t="s">
        <v>583</v>
      </c>
      <c r="K52" s="594"/>
    </row>
    <row r="53" spans="1:11" ht="41.45" customHeight="1">
      <c r="A53" s="211">
        <v>4752</v>
      </c>
      <c r="B53" s="62" t="s">
        <v>625</v>
      </c>
      <c r="C53" s="224">
        <v>12895047</v>
      </c>
      <c r="D53" s="224">
        <v>944881</v>
      </c>
      <c r="E53" s="224">
        <v>659145</v>
      </c>
      <c r="F53" s="224">
        <v>690043</v>
      </c>
      <c r="G53" s="102">
        <v>3.54</v>
      </c>
      <c r="H53" s="102">
        <v>0.94</v>
      </c>
      <c r="I53" s="224">
        <v>44568</v>
      </c>
      <c r="J53" s="592" t="s">
        <v>582</v>
      </c>
      <c r="K53" s="593"/>
    </row>
    <row r="54" spans="1:11" ht="24" customHeight="1">
      <c r="A54" s="213">
        <v>4753</v>
      </c>
      <c r="B54" s="209" t="s">
        <v>624</v>
      </c>
      <c r="C54" s="229">
        <v>539603</v>
      </c>
      <c r="D54" s="229">
        <v>38304</v>
      </c>
      <c r="E54" s="229">
        <v>655877</v>
      </c>
      <c r="F54" s="229">
        <v>708641</v>
      </c>
      <c r="G54" s="218">
        <v>6.66</v>
      </c>
      <c r="H54" s="218">
        <v>0.79</v>
      </c>
      <c r="I54" s="229">
        <v>43232</v>
      </c>
      <c r="J54" s="595" t="s">
        <v>581</v>
      </c>
      <c r="K54" s="595"/>
    </row>
    <row r="55" spans="1:11" ht="18" customHeight="1">
      <c r="A55" s="211">
        <v>4754</v>
      </c>
      <c r="B55" s="62" t="s">
        <v>546</v>
      </c>
      <c r="C55" s="224">
        <v>330714</v>
      </c>
      <c r="D55" s="224">
        <v>246732</v>
      </c>
      <c r="E55" s="224">
        <v>145843</v>
      </c>
      <c r="F55" s="224">
        <v>211524</v>
      </c>
      <c r="G55" s="102">
        <v>28.01</v>
      </c>
      <c r="H55" s="102">
        <v>3.04</v>
      </c>
      <c r="I55" s="224">
        <v>55771</v>
      </c>
      <c r="J55" s="592" t="s">
        <v>556</v>
      </c>
      <c r="K55" s="593"/>
    </row>
    <row r="56" spans="1:11" ht="22.9" customHeight="1">
      <c r="A56" s="212">
        <v>4755</v>
      </c>
      <c r="B56" s="96" t="s">
        <v>641</v>
      </c>
      <c r="C56" s="227">
        <v>2827995</v>
      </c>
      <c r="D56" s="227">
        <v>466426</v>
      </c>
      <c r="E56" s="227">
        <v>355977</v>
      </c>
      <c r="F56" s="227">
        <v>412389</v>
      </c>
      <c r="G56" s="155">
        <v>11.04</v>
      </c>
      <c r="H56" s="155">
        <v>2.64</v>
      </c>
      <c r="I56" s="227">
        <v>50030</v>
      </c>
      <c r="J56" s="594" t="s">
        <v>580</v>
      </c>
      <c r="K56" s="594"/>
    </row>
    <row r="57" spans="1:11" ht="18" customHeight="1">
      <c r="A57" s="211">
        <v>4756</v>
      </c>
      <c r="B57" s="62" t="s">
        <v>635</v>
      </c>
      <c r="C57" s="224">
        <v>35024</v>
      </c>
      <c r="D57" s="224">
        <v>10048</v>
      </c>
      <c r="E57" s="224">
        <v>114824</v>
      </c>
      <c r="F57" s="224">
        <v>127784</v>
      </c>
      <c r="G57" s="102">
        <v>8.36</v>
      </c>
      <c r="H57" s="102">
        <v>1.78</v>
      </c>
      <c r="I57" s="224">
        <v>24270</v>
      </c>
      <c r="J57" s="592" t="s">
        <v>579</v>
      </c>
      <c r="K57" s="593"/>
    </row>
    <row r="58" spans="1:11" ht="22.9" customHeight="1">
      <c r="A58" s="212">
        <v>4761</v>
      </c>
      <c r="B58" s="96" t="s">
        <v>636</v>
      </c>
      <c r="C58" s="227">
        <v>421893</v>
      </c>
      <c r="D58" s="227">
        <v>72172</v>
      </c>
      <c r="E58" s="227">
        <v>400967</v>
      </c>
      <c r="F58" s="227">
        <v>461874</v>
      </c>
      <c r="G58" s="155">
        <v>9.84</v>
      </c>
      <c r="H58" s="155">
        <v>3.34</v>
      </c>
      <c r="I58" s="227">
        <v>53659</v>
      </c>
      <c r="J58" s="594" t="s">
        <v>578</v>
      </c>
      <c r="K58" s="594"/>
    </row>
    <row r="59" spans="1:11" ht="18" customHeight="1">
      <c r="A59" s="211">
        <v>4763</v>
      </c>
      <c r="B59" s="62" t="s">
        <v>638</v>
      </c>
      <c r="C59" s="224">
        <v>81577</v>
      </c>
      <c r="D59" s="224">
        <v>57877</v>
      </c>
      <c r="E59" s="224">
        <v>140184</v>
      </c>
      <c r="F59" s="224">
        <v>224591</v>
      </c>
      <c r="G59" s="102">
        <v>35.99</v>
      </c>
      <c r="H59" s="102">
        <v>1.59</v>
      </c>
      <c r="I59" s="224">
        <v>54243</v>
      </c>
      <c r="J59" s="592" t="s">
        <v>576</v>
      </c>
      <c r="K59" s="593"/>
    </row>
    <row r="60" spans="1:11" ht="18" customHeight="1">
      <c r="A60" s="212">
        <v>4764</v>
      </c>
      <c r="B60" s="96" t="s">
        <v>623</v>
      </c>
      <c r="C60" s="222">
        <v>3911</v>
      </c>
      <c r="D60" s="222">
        <v>22635</v>
      </c>
      <c r="E60" s="222">
        <v>69895</v>
      </c>
      <c r="F60" s="222">
        <v>116002</v>
      </c>
      <c r="G60" s="155">
        <v>33.5</v>
      </c>
      <c r="H60" s="155">
        <v>6.25</v>
      </c>
      <c r="I60" s="222">
        <v>57159</v>
      </c>
      <c r="J60" s="594" t="s">
        <v>575</v>
      </c>
      <c r="K60" s="594"/>
    </row>
    <row r="61" spans="1:11" ht="39.6" customHeight="1">
      <c r="A61" s="211">
        <v>4771</v>
      </c>
      <c r="B61" s="62" t="s">
        <v>639</v>
      </c>
      <c r="C61" s="224">
        <v>801795</v>
      </c>
      <c r="D61" s="224">
        <v>571050</v>
      </c>
      <c r="E61" s="224">
        <v>162470</v>
      </c>
      <c r="F61" s="224">
        <v>228877</v>
      </c>
      <c r="G61" s="224">
        <v>27.73</v>
      </c>
      <c r="H61" s="224">
        <v>1.28</v>
      </c>
      <c r="I61" s="224">
        <v>61782</v>
      </c>
      <c r="J61" s="592" t="s">
        <v>574</v>
      </c>
      <c r="K61" s="593"/>
    </row>
    <row r="62" spans="1:11" ht="30" customHeight="1">
      <c r="A62" s="212">
        <v>4772</v>
      </c>
      <c r="B62" s="96" t="s">
        <v>640</v>
      </c>
      <c r="C62" s="222">
        <v>2406255</v>
      </c>
      <c r="D62" s="222">
        <v>245426</v>
      </c>
      <c r="E62" s="222">
        <v>929244</v>
      </c>
      <c r="F62" s="222">
        <v>1264262</v>
      </c>
      <c r="G62" s="222">
        <v>18.600000000000001</v>
      </c>
      <c r="H62" s="222">
        <v>7.9</v>
      </c>
      <c r="I62" s="222">
        <v>85455</v>
      </c>
      <c r="J62" s="594" t="s">
        <v>573</v>
      </c>
      <c r="K62" s="594"/>
    </row>
    <row r="63" spans="1:11" ht="18" customHeight="1">
      <c r="A63" s="211">
        <v>4774</v>
      </c>
      <c r="B63" s="62" t="s">
        <v>547</v>
      </c>
      <c r="C63" s="224">
        <v>103</v>
      </c>
      <c r="D63" s="224">
        <v>1310</v>
      </c>
      <c r="E63" s="224">
        <v>21336</v>
      </c>
      <c r="F63" s="224">
        <v>32828</v>
      </c>
      <c r="G63" s="224">
        <v>32.369999999999997</v>
      </c>
      <c r="H63" s="224">
        <v>2.64</v>
      </c>
      <c r="I63" s="224">
        <v>19550</v>
      </c>
      <c r="J63" s="592" t="s">
        <v>557</v>
      </c>
      <c r="K63" s="593"/>
    </row>
    <row r="64" spans="1:11" ht="29.25" customHeight="1">
      <c r="A64" s="212">
        <v>4775</v>
      </c>
      <c r="B64" s="96" t="s">
        <v>569</v>
      </c>
      <c r="C64" s="222">
        <v>1596671</v>
      </c>
      <c r="D64" s="222">
        <v>173564</v>
      </c>
      <c r="E64" s="222">
        <v>685538</v>
      </c>
      <c r="F64" s="222">
        <v>749029</v>
      </c>
      <c r="G64" s="222">
        <v>7.14</v>
      </c>
      <c r="H64" s="222">
        <v>1.33</v>
      </c>
      <c r="I64" s="222">
        <v>65446</v>
      </c>
      <c r="J64" s="594" t="s">
        <v>572</v>
      </c>
      <c r="K64" s="594"/>
    </row>
    <row r="65" spans="1:11" ht="19.5" customHeight="1">
      <c r="A65" s="211">
        <v>4776</v>
      </c>
      <c r="B65" s="62" t="s">
        <v>568</v>
      </c>
      <c r="C65" s="224">
        <v>55658</v>
      </c>
      <c r="D65" s="224">
        <v>44037</v>
      </c>
      <c r="E65" s="224">
        <v>82285</v>
      </c>
      <c r="F65" s="224">
        <v>115229</v>
      </c>
      <c r="G65" s="224">
        <v>11.76</v>
      </c>
      <c r="H65" s="224">
        <v>16.829999999999998</v>
      </c>
      <c r="I65" s="224">
        <v>33514</v>
      </c>
      <c r="J65" s="592" t="s">
        <v>571</v>
      </c>
      <c r="K65" s="593"/>
    </row>
    <row r="66" spans="1:11" ht="18" customHeight="1">
      <c r="A66" s="212">
        <v>4777</v>
      </c>
      <c r="B66" s="96" t="s">
        <v>567</v>
      </c>
      <c r="C66" s="222">
        <v>38727</v>
      </c>
      <c r="D66" s="222">
        <v>10106</v>
      </c>
      <c r="E66" s="222">
        <v>304698</v>
      </c>
      <c r="F66" s="222">
        <v>325834</v>
      </c>
      <c r="G66" s="222">
        <v>5.78</v>
      </c>
      <c r="H66" s="222">
        <v>0.71</v>
      </c>
      <c r="I66" s="222">
        <v>63557</v>
      </c>
      <c r="J66" s="594" t="s">
        <v>570</v>
      </c>
      <c r="K66" s="594"/>
    </row>
    <row r="67" spans="1:11" ht="30" customHeight="1">
      <c r="A67" s="211">
        <v>4779</v>
      </c>
      <c r="B67" s="62" t="s">
        <v>566</v>
      </c>
      <c r="C67" s="224">
        <v>172772</v>
      </c>
      <c r="D67" s="224">
        <v>159891</v>
      </c>
      <c r="E67" s="224">
        <v>120805</v>
      </c>
      <c r="F67" s="224">
        <v>171404</v>
      </c>
      <c r="G67" s="224">
        <v>26.24</v>
      </c>
      <c r="H67" s="224">
        <v>3.28</v>
      </c>
      <c r="I67" s="224">
        <v>55135</v>
      </c>
      <c r="J67" s="592" t="s">
        <v>643</v>
      </c>
      <c r="K67" s="593"/>
    </row>
    <row r="68" spans="1:11" ht="18" customHeight="1">
      <c r="A68" s="212">
        <v>4789</v>
      </c>
      <c r="B68" s="96" t="s">
        <v>926</v>
      </c>
      <c r="C68" s="222">
        <v>7021</v>
      </c>
      <c r="D68" s="222">
        <v>2278</v>
      </c>
      <c r="E68" s="222">
        <v>99115</v>
      </c>
      <c r="F68" s="222">
        <v>104763</v>
      </c>
      <c r="G68" s="222">
        <v>2.73</v>
      </c>
      <c r="H68" s="222">
        <v>2.66</v>
      </c>
      <c r="I68" s="222">
        <v>25031</v>
      </c>
      <c r="J68" s="594" t="s">
        <v>925</v>
      </c>
      <c r="K68" s="594"/>
    </row>
    <row r="69" spans="1:11" s="148" customFormat="1" ht="33.6" customHeight="1">
      <c r="A69" s="453" t="s">
        <v>207</v>
      </c>
      <c r="B69" s="454"/>
      <c r="C69" s="230">
        <v>35598999</v>
      </c>
      <c r="D69" s="230">
        <v>8785951</v>
      </c>
      <c r="E69" s="230">
        <v>298945</v>
      </c>
      <c r="F69" s="230">
        <v>353620</v>
      </c>
      <c r="G69" s="285">
        <v>12.53</v>
      </c>
      <c r="H69" s="230">
        <v>2.94</v>
      </c>
      <c r="I69" s="283">
        <v>56490</v>
      </c>
      <c r="J69" s="455" t="s">
        <v>204</v>
      </c>
      <c r="K69" s="605"/>
    </row>
    <row r="70" spans="1:11" ht="15">
      <c r="A70" s="152" t="s">
        <v>466</v>
      </c>
      <c r="B70" s="148"/>
      <c r="C70" s="148"/>
      <c r="D70" s="148"/>
      <c r="E70" s="148"/>
      <c r="F70" s="148"/>
      <c r="G70" s="148"/>
      <c r="H70" s="148"/>
      <c r="I70" s="148"/>
      <c r="J70" s="148"/>
      <c r="K70" s="153" t="s">
        <v>199</v>
      </c>
    </row>
  </sheetData>
  <mergeCells count="83">
    <mergeCell ref="A69:B69"/>
    <mergeCell ref="J69:K69"/>
    <mergeCell ref="J55:K55"/>
    <mergeCell ref="J56:K56"/>
    <mergeCell ref="J58:K58"/>
    <mergeCell ref="J59:K59"/>
    <mergeCell ref="J60:K60"/>
    <mergeCell ref="J61:K61"/>
    <mergeCell ref="J62:K62"/>
    <mergeCell ref="J63:K63"/>
    <mergeCell ref="J64:K64"/>
    <mergeCell ref="J65:K65"/>
    <mergeCell ref="J66:K66"/>
    <mergeCell ref="J57:K57"/>
    <mergeCell ref="J67:K67"/>
    <mergeCell ref="J68:K68"/>
    <mergeCell ref="J54:K54"/>
    <mergeCell ref="J43:K43"/>
    <mergeCell ref="J44:K44"/>
    <mergeCell ref="J45:K45"/>
    <mergeCell ref="J46:K46"/>
    <mergeCell ref="J47:K47"/>
    <mergeCell ref="J48:K48"/>
    <mergeCell ref="J49:K49"/>
    <mergeCell ref="J50:K50"/>
    <mergeCell ref="J51:K51"/>
    <mergeCell ref="J52:K52"/>
    <mergeCell ref="J53:K53"/>
    <mergeCell ref="J42:K42"/>
    <mergeCell ref="J31:K31"/>
    <mergeCell ref="J32:K32"/>
    <mergeCell ref="J33:K33"/>
    <mergeCell ref="J34:K34"/>
    <mergeCell ref="J35:K35"/>
    <mergeCell ref="J36:K36"/>
    <mergeCell ref="J37:K37"/>
    <mergeCell ref="J38:K38"/>
    <mergeCell ref="J39:K39"/>
    <mergeCell ref="J40:K40"/>
    <mergeCell ref="J41:K41"/>
    <mergeCell ref="J30:K30"/>
    <mergeCell ref="J19:K19"/>
    <mergeCell ref="J20:K20"/>
    <mergeCell ref="J21:K21"/>
    <mergeCell ref="J22:K22"/>
    <mergeCell ref="J23:K23"/>
    <mergeCell ref="J24:K24"/>
    <mergeCell ref="J25:K25"/>
    <mergeCell ref="J26:K26"/>
    <mergeCell ref="J27:K27"/>
    <mergeCell ref="J28:K28"/>
    <mergeCell ref="J29:K29"/>
    <mergeCell ref="J18:K18"/>
    <mergeCell ref="H9:H10"/>
    <mergeCell ref="I9:I10"/>
    <mergeCell ref="J9:K12"/>
    <mergeCell ref="I11:I12"/>
    <mergeCell ref="J13:K13"/>
    <mergeCell ref="J14:K14"/>
    <mergeCell ref="J15:K15"/>
    <mergeCell ref="J16:K16"/>
    <mergeCell ref="J17:K17"/>
    <mergeCell ref="H11:H12"/>
    <mergeCell ref="A6:K6"/>
    <mergeCell ref="A1:K1"/>
    <mergeCell ref="A2:K2"/>
    <mergeCell ref="A3:K3"/>
    <mergeCell ref="A4:K4"/>
    <mergeCell ref="A5:K5"/>
    <mergeCell ref="A7:K7"/>
    <mergeCell ref="A8:B8"/>
    <mergeCell ref="C8:I8"/>
    <mergeCell ref="J8:K8"/>
    <mergeCell ref="A9:A12"/>
    <mergeCell ref="B9:B12"/>
    <mergeCell ref="C9:D9"/>
    <mergeCell ref="C10:D10"/>
    <mergeCell ref="E11:E12"/>
    <mergeCell ref="F11:F12"/>
    <mergeCell ref="G11:G12"/>
    <mergeCell ref="E9:E10"/>
    <mergeCell ref="F9:F10"/>
    <mergeCell ref="G9:G10"/>
  </mergeCells>
  <printOptions horizontalCentered="1"/>
  <pageMargins left="0" right="0" top="0.19685039370078741" bottom="0" header="0.51181102362204722" footer="0.51181102362204722"/>
  <pageSetup paperSize="9" scale="80" orientation="landscape" r:id="rId1"/>
  <headerFooter alignWithMargins="0"/>
  <rowBreaks count="2" manualBreakCount="2">
    <brk id="32" max="10" man="1"/>
    <brk id="54" max="10"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1"/>
  <sheetViews>
    <sheetView tabSelected="1" view="pageBreakPreview" zoomScaleSheetLayoutView="100" workbookViewId="0"/>
  </sheetViews>
  <sheetFormatPr defaultRowHeight="14.25"/>
  <cols>
    <col min="1" max="1" width="64.5" customWidth="1"/>
    <col min="2" max="2" width="12.75" customWidth="1"/>
    <col min="3" max="3" width="64.625" customWidth="1"/>
    <col min="4" max="4" width="12.75" customWidth="1"/>
  </cols>
  <sheetData>
    <row r="1" spans="1:5" ht="183" customHeight="1">
      <c r="A1" s="189" t="s">
        <v>525</v>
      </c>
      <c r="C1" s="189"/>
      <c r="D1" s="189"/>
      <c r="E1" s="189"/>
    </row>
  </sheetData>
  <phoneticPr fontId="18" type="noConversion"/>
  <printOptions horizontalCentered="1" verticalCentered="1"/>
  <pageMargins left="0.7" right="0.7" top="0.75" bottom="0.75" header="0.3" footer="0.3"/>
  <pageSetup paperSize="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4"/>
  <sheetViews>
    <sheetView tabSelected="1" view="pageBreakPreview" topLeftCell="A10" zoomScaleSheetLayoutView="100" workbookViewId="0"/>
  </sheetViews>
  <sheetFormatPr defaultColWidth="9.125" defaultRowHeight="14.25"/>
  <cols>
    <col min="1" max="1" width="7.625" style="2" customWidth="1"/>
    <col min="2" max="2" width="20.625" style="1" customWidth="1"/>
    <col min="3" max="6" width="6.625" style="1" customWidth="1"/>
    <col min="7" max="7" width="6.375" style="1" customWidth="1"/>
    <col min="8" max="8" width="7.125" style="1" customWidth="1"/>
    <col min="9" max="11" width="6.625" style="1" customWidth="1"/>
    <col min="12" max="12" width="20.625" style="1" customWidth="1"/>
    <col min="13" max="13" width="7.625" style="1" customWidth="1"/>
    <col min="14" max="16384" width="9.125" style="1"/>
  </cols>
  <sheetData>
    <row r="1" spans="1:13" s="3" customFormat="1" ht="47.25" customHeight="1">
      <c r="A1" s="427"/>
      <c r="B1" s="427"/>
      <c r="C1" s="427"/>
      <c r="D1" s="427"/>
      <c r="E1" s="427"/>
      <c r="F1" s="427"/>
      <c r="G1" s="427"/>
      <c r="H1" s="427"/>
      <c r="I1" s="427"/>
      <c r="J1" s="427"/>
      <c r="K1" s="427"/>
      <c r="L1" s="427"/>
      <c r="M1" s="427"/>
    </row>
    <row r="2" spans="1:13" s="7" customFormat="1" ht="18">
      <c r="A2" s="11"/>
      <c r="B2" s="428" t="s">
        <v>112</v>
      </c>
      <c r="C2" s="428"/>
      <c r="D2" s="428"/>
      <c r="E2" s="428"/>
      <c r="F2" s="428"/>
      <c r="G2" s="428"/>
      <c r="H2" s="428"/>
      <c r="I2" s="428"/>
      <c r="J2" s="428"/>
      <c r="K2" s="428"/>
      <c r="L2" s="428"/>
    </row>
    <row r="3" spans="1:13" s="7" customFormat="1" ht="16.5" customHeight="1">
      <c r="A3" s="11"/>
      <c r="B3" s="428" t="s">
        <v>101</v>
      </c>
      <c r="C3" s="428"/>
      <c r="D3" s="428"/>
      <c r="E3" s="428"/>
      <c r="F3" s="428"/>
      <c r="G3" s="428"/>
      <c r="H3" s="428"/>
      <c r="I3" s="428"/>
      <c r="J3" s="428"/>
      <c r="K3" s="428"/>
      <c r="L3" s="428"/>
    </row>
    <row r="4" spans="1:13" s="7" customFormat="1" ht="16.5" customHeight="1">
      <c r="A4" s="428" t="s">
        <v>654</v>
      </c>
      <c r="B4" s="428"/>
      <c r="C4" s="428"/>
      <c r="D4" s="428"/>
      <c r="E4" s="428"/>
      <c r="F4" s="428"/>
      <c r="G4" s="428"/>
      <c r="H4" s="428"/>
      <c r="I4" s="428"/>
      <c r="J4" s="428"/>
      <c r="K4" s="428"/>
      <c r="L4" s="428"/>
      <c r="M4" s="428"/>
    </row>
    <row r="5" spans="1:13" s="7" customFormat="1" ht="15.75">
      <c r="A5" s="11"/>
      <c r="B5" s="426" t="s">
        <v>113</v>
      </c>
      <c r="C5" s="426"/>
      <c r="D5" s="426"/>
      <c r="E5" s="426"/>
      <c r="F5" s="426"/>
      <c r="G5" s="426"/>
      <c r="H5" s="426"/>
      <c r="I5" s="426"/>
      <c r="J5" s="426"/>
      <c r="K5" s="426"/>
      <c r="L5" s="426"/>
    </row>
    <row r="6" spans="1:13" s="7" customFormat="1" ht="15.75">
      <c r="A6" s="11"/>
      <c r="B6" s="426" t="s">
        <v>262</v>
      </c>
      <c r="C6" s="426"/>
      <c r="D6" s="426"/>
      <c r="E6" s="426"/>
      <c r="F6" s="426"/>
      <c r="G6" s="426"/>
      <c r="H6" s="426"/>
      <c r="I6" s="426"/>
      <c r="J6" s="426"/>
      <c r="K6" s="426"/>
      <c r="L6" s="426"/>
    </row>
    <row r="7" spans="1:13" s="7" customFormat="1" ht="15.75">
      <c r="A7" s="426" t="s">
        <v>655</v>
      </c>
      <c r="B7" s="426"/>
      <c r="C7" s="426"/>
      <c r="D7" s="426"/>
      <c r="E7" s="426"/>
      <c r="F7" s="426"/>
      <c r="G7" s="426"/>
      <c r="H7" s="426"/>
      <c r="I7" s="426"/>
      <c r="J7" s="426"/>
      <c r="K7" s="426"/>
      <c r="L7" s="426"/>
      <c r="M7" s="426"/>
    </row>
    <row r="8" spans="1:13" s="7" customFormat="1" ht="15.75">
      <c r="A8" s="432" t="s">
        <v>688</v>
      </c>
      <c r="B8" s="432"/>
      <c r="C8" s="13"/>
      <c r="D8" s="13"/>
      <c r="E8" s="13"/>
      <c r="F8" s="13"/>
      <c r="G8" s="197">
        <v>207</v>
      </c>
      <c r="H8" s="64"/>
      <c r="I8" s="198"/>
      <c r="J8" s="13"/>
      <c r="K8" s="196"/>
      <c r="L8" s="434" t="s">
        <v>317</v>
      </c>
      <c r="M8" s="434"/>
    </row>
    <row r="9" spans="1:13" customFormat="1" ht="18.75" customHeight="1">
      <c r="A9" s="435" t="s">
        <v>448</v>
      </c>
      <c r="B9" s="438" t="s">
        <v>210</v>
      </c>
      <c r="C9" s="567" t="s">
        <v>204</v>
      </c>
      <c r="D9" s="568"/>
      <c r="E9" s="569"/>
      <c r="F9" s="567" t="s">
        <v>115</v>
      </c>
      <c r="G9" s="568"/>
      <c r="H9" s="569"/>
      <c r="I9" s="567" t="s">
        <v>201</v>
      </c>
      <c r="J9" s="568"/>
      <c r="K9" s="569"/>
      <c r="L9" s="441" t="s">
        <v>375</v>
      </c>
      <c r="M9" s="441"/>
    </row>
    <row r="10" spans="1:13" customFormat="1" ht="18.75" customHeight="1">
      <c r="A10" s="436"/>
      <c r="B10" s="439"/>
      <c r="C10" s="461" t="s">
        <v>207</v>
      </c>
      <c r="D10" s="461"/>
      <c r="E10" s="461"/>
      <c r="F10" s="461" t="s">
        <v>225</v>
      </c>
      <c r="G10" s="461"/>
      <c r="H10" s="461"/>
      <c r="I10" s="461" t="s">
        <v>517</v>
      </c>
      <c r="J10" s="461"/>
      <c r="K10" s="461"/>
      <c r="L10" s="444"/>
      <c r="M10" s="444"/>
    </row>
    <row r="11" spans="1:13" customFormat="1" ht="20.25" customHeight="1">
      <c r="A11" s="436"/>
      <c r="B11" s="439"/>
      <c r="C11" s="204" t="s">
        <v>204</v>
      </c>
      <c r="D11" s="204" t="s">
        <v>219</v>
      </c>
      <c r="E11" s="204" t="s">
        <v>220</v>
      </c>
      <c r="F11" s="204" t="s">
        <v>204</v>
      </c>
      <c r="G11" s="204" t="s">
        <v>219</v>
      </c>
      <c r="H11" s="204" t="s">
        <v>220</v>
      </c>
      <c r="I11" s="204" t="s">
        <v>204</v>
      </c>
      <c r="J11" s="204" t="s">
        <v>219</v>
      </c>
      <c r="K11" s="204" t="s">
        <v>220</v>
      </c>
      <c r="L11" s="444"/>
      <c r="M11" s="444"/>
    </row>
    <row r="12" spans="1:13" customFormat="1" ht="20.25" customHeight="1">
      <c r="A12" s="437"/>
      <c r="B12" s="440"/>
      <c r="C12" s="202" t="s">
        <v>207</v>
      </c>
      <c r="D12" s="202" t="s">
        <v>221</v>
      </c>
      <c r="E12" s="202" t="s">
        <v>222</v>
      </c>
      <c r="F12" s="202" t="s">
        <v>207</v>
      </c>
      <c r="G12" s="202" t="s">
        <v>221</v>
      </c>
      <c r="H12" s="202" t="s">
        <v>222</v>
      </c>
      <c r="I12" s="202" t="s">
        <v>207</v>
      </c>
      <c r="J12" s="202" t="s">
        <v>221</v>
      </c>
      <c r="K12" s="202" t="s">
        <v>222</v>
      </c>
      <c r="L12" s="445"/>
      <c r="M12" s="445"/>
    </row>
    <row r="13" spans="1:13" customFormat="1" ht="57" customHeight="1" thickBot="1">
      <c r="A13" s="54">
        <v>45</v>
      </c>
      <c r="B13" s="58" t="s">
        <v>533</v>
      </c>
      <c r="C13" s="160">
        <f>SUM('3'!C13+'17'!C13)</f>
        <v>20030</v>
      </c>
      <c r="D13" s="160">
        <f>SUM('3'!D13+'17'!D13)</f>
        <v>639</v>
      </c>
      <c r="E13" s="160">
        <f>SUM('3'!E13+'17'!E13)</f>
        <v>19391</v>
      </c>
      <c r="F13" s="160">
        <f>SUM('3'!F13+'17'!F13)</f>
        <v>19795</v>
      </c>
      <c r="G13" s="160">
        <f>SUM('3'!G13+'17'!G13)</f>
        <v>638</v>
      </c>
      <c r="H13" s="161">
        <f>SUM('3'!H13+'17'!H13)</f>
        <v>19157</v>
      </c>
      <c r="I13" s="160">
        <f>SUM('3'!I13+'17'!I13)</f>
        <v>235</v>
      </c>
      <c r="J13" s="161">
        <f>SUM('3'!J13+'17'!J13)</f>
        <v>1</v>
      </c>
      <c r="K13" s="161">
        <f>SUM('3'!K13+'17'!K13)</f>
        <v>234</v>
      </c>
      <c r="L13" s="447" t="s">
        <v>538</v>
      </c>
      <c r="M13" s="447"/>
    </row>
    <row r="14" spans="1:13" customFormat="1" ht="57" customHeight="1" thickBot="1">
      <c r="A14" s="56">
        <v>46</v>
      </c>
      <c r="B14" s="59" t="s">
        <v>534</v>
      </c>
      <c r="C14" s="162">
        <f>SUM('3'!C14+'17'!C14)</f>
        <v>32597</v>
      </c>
      <c r="D14" s="162">
        <f>SUM('3'!D14+'17'!D14)</f>
        <v>2292</v>
      </c>
      <c r="E14" s="162">
        <f>SUM('3'!E14+'17'!E14)</f>
        <v>30305</v>
      </c>
      <c r="F14" s="162">
        <f>SUM('3'!F14+'17'!F14)</f>
        <v>32402</v>
      </c>
      <c r="G14" s="162">
        <f>SUM('3'!G14+'17'!G14)</f>
        <v>2283</v>
      </c>
      <c r="H14" s="163">
        <f>SUM('3'!H14+'17'!H14)</f>
        <v>30119</v>
      </c>
      <c r="I14" s="162">
        <f>SUM('3'!I14+'17'!I14)</f>
        <v>195</v>
      </c>
      <c r="J14" s="163">
        <f>SUM('3'!J14+'17'!J14)</f>
        <v>9</v>
      </c>
      <c r="K14" s="163">
        <f>SUM('3'!K14+'17'!K14)</f>
        <v>186</v>
      </c>
      <c r="L14" s="425" t="s">
        <v>537</v>
      </c>
      <c r="M14" s="425"/>
    </row>
    <row r="15" spans="1:13" customFormat="1" ht="57" customHeight="1">
      <c r="A15" s="55">
        <v>47</v>
      </c>
      <c r="B15" s="67" t="s">
        <v>535</v>
      </c>
      <c r="C15" s="164">
        <f>SUM('3'!C15+'17'!C15)</f>
        <v>135379</v>
      </c>
      <c r="D15" s="164">
        <f>SUM('3'!D15+'17'!D15)</f>
        <v>14179</v>
      </c>
      <c r="E15" s="164">
        <f>SUM('3'!E15+'17'!E15)</f>
        <v>121200</v>
      </c>
      <c r="F15" s="164">
        <f>SUM('3'!F15+'17'!F15)</f>
        <v>133709</v>
      </c>
      <c r="G15" s="164">
        <f>SUM('3'!G15+'17'!G15)</f>
        <v>14031</v>
      </c>
      <c r="H15" s="165">
        <f>SUM('3'!H15+'17'!H15)</f>
        <v>119678</v>
      </c>
      <c r="I15" s="164">
        <f>SUM('3'!I15+'17'!I15)</f>
        <v>1670</v>
      </c>
      <c r="J15" s="165">
        <f>SUM('3'!J15+'17'!J15)</f>
        <v>148</v>
      </c>
      <c r="K15" s="165">
        <f>SUM('3'!K15+'17'!K15)</f>
        <v>1522</v>
      </c>
      <c r="L15" s="429" t="s">
        <v>536</v>
      </c>
      <c r="M15" s="429"/>
    </row>
    <row r="16" spans="1:13" customFormat="1" ht="57" customHeight="1">
      <c r="A16" s="430" t="s">
        <v>207</v>
      </c>
      <c r="B16" s="430" t="s">
        <v>207</v>
      </c>
      <c r="C16" s="166">
        <f>SUM('3'!C16+'17'!C16)</f>
        <v>188006</v>
      </c>
      <c r="D16" s="166">
        <f>SUM('3'!D16+'17'!D16)</f>
        <v>17110</v>
      </c>
      <c r="E16" s="166">
        <f>SUM('3'!E16+'17'!E16)</f>
        <v>170896</v>
      </c>
      <c r="F16" s="166">
        <f>SUM('3'!F16+'17'!F16)</f>
        <v>185906</v>
      </c>
      <c r="G16" s="166">
        <f>SUM('3'!G16+'17'!G16)</f>
        <v>16952</v>
      </c>
      <c r="H16" s="166">
        <f>SUM('3'!H16+'17'!H16)</f>
        <v>168954</v>
      </c>
      <c r="I16" s="166">
        <f>SUM('3'!I16+'17'!I16)</f>
        <v>2100</v>
      </c>
      <c r="J16" s="166">
        <f>SUM('3'!J16+'17'!J16)</f>
        <v>158</v>
      </c>
      <c r="K16" s="166">
        <f>SUM('3'!K16+'17'!K16)</f>
        <v>1942</v>
      </c>
      <c r="L16" s="431" t="s">
        <v>204</v>
      </c>
      <c r="M16" s="431"/>
    </row>
    <row r="19" spans="1:1">
      <c r="A19" s="1"/>
    </row>
    <row r="20" spans="1:1">
      <c r="A20" s="1"/>
    </row>
    <row r="21" spans="1:1">
      <c r="A21" s="1"/>
    </row>
    <row r="22" spans="1:1">
      <c r="A22" s="1"/>
    </row>
    <row r="23" spans="1:1">
      <c r="A23" s="1"/>
    </row>
    <row r="24" spans="1:1">
      <c r="A24" s="1"/>
    </row>
  </sheetData>
  <mergeCells count="23">
    <mergeCell ref="A1:M1"/>
    <mergeCell ref="B2:L2"/>
    <mergeCell ref="C9:E9"/>
    <mergeCell ref="L8:M8"/>
    <mergeCell ref="F10:H10"/>
    <mergeCell ref="B9:B12"/>
    <mergeCell ref="B3:L3"/>
    <mergeCell ref="B5:L5"/>
    <mergeCell ref="B6:L6"/>
    <mergeCell ref="A4:M4"/>
    <mergeCell ref="A7:M7"/>
    <mergeCell ref="A16:B16"/>
    <mergeCell ref="L15:M15"/>
    <mergeCell ref="L16:M16"/>
    <mergeCell ref="A8:B8"/>
    <mergeCell ref="L13:M13"/>
    <mergeCell ref="L14:M14"/>
    <mergeCell ref="I10:K10"/>
    <mergeCell ref="I9:K9"/>
    <mergeCell ref="F9:H9"/>
    <mergeCell ref="A9:A12"/>
    <mergeCell ref="L9:M12"/>
    <mergeCell ref="C10:E10"/>
  </mergeCells>
  <phoneticPr fontId="18" type="noConversion"/>
  <printOptions horizontalCentered="1" verticalCentered="1"/>
  <pageMargins left="0" right="0" top="0" bottom="0" header="0.31496062992125984" footer="0.31496062992125984"/>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71"/>
  <sheetViews>
    <sheetView tabSelected="1" view="pageBreakPreview" zoomScaleSheetLayoutView="100" workbookViewId="0"/>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427"/>
      <c r="B1" s="427"/>
      <c r="C1" s="427"/>
      <c r="D1" s="427"/>
      <c r="E1" s="427"/>
      <c r="F1" s="427"/>
      <c r="G1" s="427"/>
      <c r="H1" s="427"/>
      <c r="I1" s="427"/>
      <c r="J1" s="427"/>
      <c r="K1" s="427"/>
      <c r="L1" s="427"/>
      <c r="M1" s="427"/>
    </row>
    <row r="2" spans="1:13" ht="18" customHeight="1">
      <c r="A2" s="428" t="s">
        <v>112</v>
      </c>
      <c r="B2" s="428"/>
      <c r="C2" s="428"/>
      <c r="D2" s="428"/>
      <c r="E2" s="428"/>
      <c r="F2" s="428"/>
      <c r="G2" s="428"/>
      <c r="H2" s="428"/>
      <c r="I2" s="428"/>
      <c r="J2" s="428"/>
      <c r="K2" s="428"/>
      <c r="L2" s="428"/>
      <c r="M2" s="428"/>
    </row>
    <row r="3" spans="1:13" ht="16.5" customHeight="1">
      <c r="A3" s="428" t="s">
        <v>49</v>
      </c>
      <c r="B3" s="428"/>
      <c r="C3" s="428"/>
      <c r="D3" s="428"/>
      <c r="E3" s="428"/>
      <c r="F3" s="428"/>
      <c r="G3" s="428"/>
      <c r="H3" s="428"/>
      <c r="I3" s="428"/>
      <c r="J3" s="428"/>
      <c r="K3" s="428"/>
      <c r="L3" s="428"/>
      <c r="M3" s="428"/>
    </row>
    <row r="4" spans="1:13" ht="16.5" customHeight="1">
      <c r="A4" s="428" t="s">
        <v>654</v>
      </c>
      <c r="B4" s="428"/>
      <c r="C4" s="428"/>
      <c r="D4" s="428"/>
      <c r="E4" s="428"/>
      <c r="F4" s="428"/>
      <c r="G4" s="428"/>
      <c r="H4" s="428"/>
      <c r="I4" s="428"/>
      <c r="J4" s="428"/>
      <c r="K4" s="428"/>
      <c r="L4" s="428"/>
      <c r="M4" s="428"/>
    </row>
    <row r="5" spans="1:13" ht="15.75" customHeight="1">
      <c r="A5" s="426" t="s">
        <v>113</v>
      </c>
      <c r="B5" s="426"/>
      <c r="C5" s="426"/>
      <c r="D5" s="426"/>
      <c r="E5" s="426"/>
      <c r="F5" s="426"/>
      <c r="G5" s="426"/>
      <c r="H5" s="426"/>
      <c r="I5" s="426"/>
      <c r="J5" s="426"/>
      <c r="K5" s="426"/>
      <c r="L5" s="426"/>
      <c r="M5" s="426"/>
    </row>
    <row r="6" spans="1:13" ht="15.75" customHeight="1">
      <c r="A6" s="426" t="s">
        <v>262</v>
      </c>
      <c r="B6" s="426"/>
      <c r="C6" s="426"/>
      <c r="D6" s="426"/>
      <c r="E6" s="426"/>
      <c r="F6" s="426"/>
      <c r="G6" s="426"/>
      <c r="H6" s="426"/>
      <c r="I6" s="426"/>
      <c r="J6" s="426"/>
      <c r="K6" s="426"/>
      <c r="L6" s="426"/>
      <c r="M6" s="426"/>
    </row>
    <row r="7" spans="1:13" ht="15.75" customHeight="1">
      <c r="A7" s="426" t="s">
        <v>657</v>
      </c>
      <c r="B7" s="426"/>
      <c r="C7" s="426"/>
      <c r="D7" s="426"/>
      <c r="E7" s="426"/>
      <c r="F7" s="426"/>
      <c r="G7" s="426"/>
      <c r="H7" s="426"/>
      <c r="I7" s="426"/>
      <c r="J7" s="426"/>
      <c r="K7" s="426"/>
      <c r="L7" s="426"/>
      <c r="M7" s="426"/>
    </row>
    <row r="8" spans="1:13" ht="15.6" customHeight="1">
      <c r="A8" s="432" t="s">
        <v>689</v>
      </c>
      <c r="B8" s="432"/>
      <c r="C8" s="13"/>
      <c r="D8" s="13"/>
      <c r="E8" s="13"/>
      <c r="F8" s="13"/>
      <c r="G8" s="347">
        <v>2017</v>
      </c>
      <c r="H8" s="64"/>
      <c r="I8" s="346"/>
      <c r="J8" s="13"/>
      <c r="K8" s="348"/>
      <c r="L8" s="434" t="s">
        <v>50</v>
      </c>
      <c r="M8" s="434"/>
    </row>
    <row r="9" spans="1:13" customFormat="1" ht="20.25" customHeight="1">
      <c r="A9" s="465" t="s">
        <v>448</v>
      </c>
      <c r="B9" s="468" t="s">
        <v>210</v>
      </c>
      <c r="C9" s="471" t="s">
        <v>204</v>
      </c>
      <c r="D9" s="471"/>
      <c r="E9" s="471"/>
      <c r="F9" s="471" t="s">
        <v>115</v>
      </c>
      <c r="G9" s="471"/>
      <c r="H9" s="471"/>
      <c r="I9" s="471" t="s">
        <v>201</v>
      </c>
      <c r="J9" s="471"/>
      <c r="K9" s="471"/>
      <c r="L9" s="441" t="s">
        <v>375</v>
      </c>
      <c r="M9" s="441"/>
    </row>
    <row r="10" spans="1:13" customFormat="1" ht="20.25" customHeight="1">
      <c r="A10" s="466"/>
      <c r="B10" s="469"/>
      <c r="C10" s="461" t="s">
        <v>207</v>
      </c>
      <c r="D10" s="461"/>
      <c r="E10" s="461"/>
      <c r="F10" s="461" t="s">
        <v>225</v>
      </c>
      <c r="G10" s="461"/>
      <c r="H10" s="461"/>
      <c r="I10" s="461" t="s">
        <v>517</v>
      </c>
      <c r="J10" s="461"/>
      <c r="K10" s="461"/>
      <c r="L10" s="444"/>
      <c r="M10" s="444"/>
    </row>
    <row r="11" spans="1:13" customFormat="1" ht="20.25" customHeight="1">
      <c r="A11" s="466"/>
      <c r="B11" s="469"/>
      <c r="C11" s="351" t="s">
        <v>204</v>
      </c>
      <c r="D11" s="351" t="s">
        <v>219</v>
      </c>
      <c r="E11" s="351" t="s">
        <v>220</v>
      </c>
      <c r="F11" s="351" t="s">
        <v>204</v>
      </c>
      <c r="G11" s="351" t="s">
        <v>219</v>
      </c>
      <c r="H11" s="351" t="s">
        <v>220</v>
      </c>
      <c r="I11" s="351" t="s">
        <v>204</v>
      </c>
      <c r="J11" s="351" t="s">
        <v>219</v>
      </c>
      <c r="K11" s="351" t="s">
        <v>220</v>
      </c>
      <c r="L11" s="444"/>
      <c r="M11" s="444"/>
    </row>
    <row r="12" spans="1:13" customFormat="1" ht="20.25" customHeight="1">
      <c r="A12" s="467"/>
      <c r="B12" s="470"/>
      <c r="C12" s="349" t="s">
        <v>207</v>
      </c>
      <c r="D12" s="349" t="s">
        <v>221</v>
      </c>
      <c r="E12" s="349" t="s">
        <v>222</v>
      </c>
      <c r="F12" s="349" t="s">
        <v>207</v>
      </c>
      <c r="G12" s="349" t="s">
        <v>221</v>
      </c>
      <c r="H12" s="349" t="s">
        <v>222</v>
      </c>
      <c r="I12" s="349" t="s">
        <v>207</v>
      </c>
      <c r="J12" s="349" t="s">
        <v>221</v>
      </c>
      <c r="K12" s="349" t="s">
        <v>222</v>
      </c>
      <c r="L12" s="445"/>
      <c r="M12" s="445"/>
    </row>
    <row r="13" spans="1:13" customFormat="1" ht="19.5">
      <c r="A13" s="214">
        <v>4511</v>
      </c>
      <c r="B13" s="210" t="s">
        <v>559</v>
      </c>
      <c r="C13" s="219">
        <f t="shared" ref="C13:E28" si="0">SUM(I13+F13)</f>
        <v>11716</v>
      </c>
      <c r="D13" s="219">
        <f t="shared" si="0"/>
        <v>508</v>
      </c>
      <c r="E13" s="219">
        <f>SUM(K13+H13)</f>
        <v>11208</v>
      </c>
      <c r="F13" s="219">
        <f>SUM(G13:H13)</f>
        <v>11697</v>
      </c>
      <c r="G13" s="284">
        <v>507</v>
      </c>
      <c r="H13" s="284">
        <v>11190</v>
      </c>
      <c r="I13" s="219">
        <f>SUM(J13:K13)</f>
        <v>19</v>
      </c>
      <c r="J13" s="284">
        <v>1</v>
      </c>
      <c r="K13" s="284">
        <v>18</v>
      </c>
      <c r="L13" s="472" t="s">
        <v>558</v>
      </c>
      <c r="M13" s="472"/>
    </row>
    <row r="14" spans="1:13" customFormat="1" ht="19.5">
      <c r="A14" s="212">
        <v>4512</v>
      </c>
      <c r="B14" s="96" t="s">
        <v>560</v>
      </c>
      <c r="C14" s="221">
        <f t="shared" si="0"/>
        <v>1354</v>
      </c>
      <c r="D14" s="221">
        <f t="shared" si="0"/>
        <v>9</v>
      </c>
      <c r="E14" s="221">
        <f t="shared" si="0"/>
        <v>1345</v>
      </c>
      <c r="F14" s="221">
        <f>SUM(G14:H14)</f>
        <v>1277</v>
      </c>
      <c r="G14" s="273">
        <v>9</v>
      </c>
      <c r="H14" s="273">
        <v>1268</v>
      </c>
      <c r="I14" s="221">
        <f>SUM(J14:K14)</f>
        <v>77</v>
      </c>
      <c r="J14" s="273">
        <v>0</v>
      </c>
      <c r="K14" s="273">
        <v>77</v>
      </c>
      <c r="L14" s="463" t="s">
        <v>561</v>
      </c>
      <c r="M14" s="463"/>
    </row>
    <row r="15" spans="1:13" customFormat="1" ht="19.5">
      <c r="A15" s="211">
        <v>4519</v>
      </c>
      <c r="B15" s="62" t="s">
        <v>920</v>
      </c>
      <c r="C15" s="223">
        <f t="shared" si="0"/>
        <v>23</v>
      </c>
      <c r="D15" s="223">
        <f t="shared" si="0"/>
        <v>0</v>
      </c>
      <c r="E15" s="223">
        <f t="shared" si="0"/>
        <v>23</v>
      </c>
      <c r="F15" s="223">
        <f t="shared" ref="F15:F69" si="1">SUM(G15:H15)</f>
        <v>23</v>
      </c>
      <c r="G15" s="272">
        <v>0</v>
      </c>
      <c r="H15" s="272">
        <v>23</v>
      </c>
      <c r="I15" s="223">
        <f t="shared" ref="I15:I70" si="2">SUM(J15:K15)</f>
        <v>0</v>
      </c>
      <c r="J15" s="272">
        <v>0</v>
      </c>
      <c r="K15" s="272">
        <v>0</v>
      </c>
      <c r="L15" s="462" t="s">
        <v>921</v>
      </c>
      <c r="M15" s="462"/>
    </row>
    <row r="16" spans="1:13" customFormat="1" ht="19.5">
      <c r="A16" s="212">
        <v>4531</v>
      </c>
      <c r="B16" s="96" t="s">
        <v>562</v>
      </c>
      <c r="C16" s="221">
        <f t="shared" si="0"/>
        <v>6496</v>
      </c>
      <c r="D16" s="221">
        <f t="shared" si="0"/>
        <v>122</v>
      </c>
      <c r="E16" s="221">
        <f t="shared" si="0"/>
        <v>6374</v>
      </c>
      <c r="F16" s="221">
        <f t="shared" si="1"/>
        <v>6363</v>
      </c>
      <c r="G16" s="273">
        <v>122</v>
      </c>
      <c r="H16" s="273">
        <v>6241</v>
      </c>
      <c r="I16" s="221">
        <f t="shared" si="2"/>
        <v>133</v>
      </c>
      <c r="J16" s="273">
        <v>0</v>
      </c>
      <c r="K16" s="273">
        <v>133</v>
      </c>
      <c r="L16" s="463" t="s">
        <v>608</v>
      </c>
      <c r="M16" s="463"/>
    </row>
    <row r="17" spans="1:13" customFormat="1" ht="19.5">
      <c r="A17" s="211">
        <v>4532</v>
      </c>
      <c r="B17" s="62" t="s">
        <v>563</v>
      </c>
      <c r="C17" s="223">
        <f t="shared" si="0"/>
        <v>394</v>
      </c>
      <c r="D17" s="223">
        <f t="shared" si="0"/>
        <v>0</v>
      </c>
      <c r="E17" s="223">
        <f t="shared" si="0"/>
        <v>394</v>
      </c>
      <c r="F17" s="223">
        <f t="shared" si="1"/>
        <v>388</v>
      </c>
      <c r="G17" s="272">
        <v>0</v>
      </c>
      <c r="H17" s="272">
        <v>388</v>
      </c>
      <c r="I17" s="223">
        <f t="shared" si="2"/>
        <v>6</v>
      </c>
      <c r="J17" s="272">
        <v>0</v>
      </c>
      <c r="K17" s="272">
        <v>6</v>
      </c>
      <c r="L17" s="462" t="s">
        <v>607</v>
      </c>
      <c r="M17" s="462"/>
    </row>
    <row r="18" spans="1:13" customFormat="1" ht="19.5">
      <c r="A18" s="212">
        <v>4539</v>
      </c>
      <c r="B18" s="96" t="s">
        <v>564</v>
      </c>
      <c r="C18" s="221">
        <f t="shared" si="0"/>
        <v>47</v>
      </c>
      <c r="D18" s="221">
        <f t="shared" si="0"/>
        <v>0</v>
      </c>
      <c r="E18" s="221">
        <f t="shared" si="0"/>
        <v>47</v>
      </c>
      <c r="F18" s="221">
        <f t="shared" si="1"/>
        <v>47</v>
      </c>
      <c r="G18" s="273">
        <v>0</v>
      </c>
      <c r="H18" s="273">
        <v>47</v>
      </c>
      <c r="I18" s="221">
        <f t="shared" si="2"/>
        <v>0</v>
      </c>
      <c r="J18" s="273">
        <v>0</v>
      </c>
      <c r="K18" s="273">
        <v>0</v>
      </c>
      <c r="L18" s="463" t="s">
        <v>606</v>
      </c>
      <c r="M18" s="463"/>
    </row>
    <row r="19" spans="1:13" customFormat="1">
      <c r="A19" s="211">
        <v>4610</v>
      </c>
      <c r="B19" s="62" t="s">
        <v>539</v>
      </c>
      <c r="C19" s="223">
        <f t="shared" si="0"/>
        <v>3130</v>
      </c>
      <c r="D19" s="223">
        <f t="shared" si="0"/>
        <v>292</v>
      </c>
      <c r="E19" s="223">
        <f t="shared" si="0"/>
        <v>2838</v>
      </c>
      <c r="F19" s="223">
        <f t="shared" si="1"/>
        <v>3123</v>
      </c>
      <c r="G19" s="272">
        <v>291</v>
      </c>
      <c r="H19" s="272">
        <v>2832</v>
      </c>
      <c r="I19" s="223">
        <f t="shared" si="2"/>
        <v>7</v>
      </c>
      <c r="J19" s="272">
        <v>1</v>
      </c>
      <c r="K19" s="272">
        <v>6</v>
      </c>
      <c r="L19" s="462" t="s">
        <v>548</v>
      </c>
      <c r="M19" s="462"/>
    </row>
    <row r="20" spans="1:13" customFormat="1">
      <c r="A20" s="212">
        <v>4620</v>
      </c>
      <c r="B20" s="96" t="s">
        <v>565</v>
      </c>
      <c r="C20" s="221">
        <f t="shared" si="0"/>
        <v>2294</v>
      </c>
      <c r="D20" s="221">
        <f t="shared" si="0"/>
        <v>63</v>
      </c>
      <c r="E20" s="221">
        <f t="shared" si="0"/>
        <v>2231</v>
      </c>
      <c r="F20" s="221">
        <f t="shared" si="1"/>
        <v>2252</v>
      </c>
      <c r="G20" s="273">
        <v>59</v>
      </c>
      <c r="H20" s="273">
        <v>2193</v>
      </c>
      <c r="I20" s="221">
        <f t="shared" si="2"/>
        <v>42</v>
      </c>
      <c r="J20" s="273">
        <v>4</v>
      </c>
      <c r="K20" s="273">
        <v>38</v>
      </c>
      <c r="L20" s="463" t="s">
        <v>605</v>
      </c>
      <c r="M20" s="463"/>
    </row>
    <row r="21" spans="1:13" customFormat="1">
      <c r="A21" s="211">
        <v>4631</v>
      </c>
      <c r="B21" s="62" t="s">
        <v>540</v>
      </c>
      <c r="C21" s="223">
        <f t="shared" si="0"/>
        <v>377</v>
      </c>
      <c r="D21" s="223">
        <f t="shared" si="0"/>
        <v>0</v>
      </c>
      <c r="E21" s="223">
        <f t="shared" si="0"/>
        <v>377</v>
      </c>
      <c r="F21" s="223">
        <f t="shared" si="1"/>
        <v>375</v>
      </c>
      <c r="G21" s="272">
        <v>0</v>
      </c>
      <c r="H21" s="272">
        <v>375</v>
      </c>
      <c r="I21" s="223">
        <f t="shared" si="2"/>
        <v>2</v>
      </c>
      <c r="J21" s="272">
        <v>0</v>
      </c>
      <c r="K21" s="272">
        <v>2</v>
      </c>
      <c r="L21" s="462" t="s">
        <v>549</v>
      </c>
      <c r="M21" s="462"/>
    </row>
    <row r="22" spans="1:13" customFormat="1">
      <c r="A22" s="212">
        <v>4632</v>
      </c>
      <c r="B22" s="96" t="s">
        <v>609</v>
      </c>
      <c r="C22" s="221">
        <f t="shared" si="0"/>
        <v>6024</v>
      </c>
      <c r="D22" s="221">
        <f t="shared" si="0"/>
        <v>202</v>
      </c>
      <c r="E22" s="221">
        <f t="shared" si="0"/>
        <v>5822</v>
      </c>
      <c r="F22" s="221">
        <f t="shared" si="1"/>
        <v>6011</v>
      </c>
      <c r="G22" s="273">
        <v>202</v>
      </c>
      <c r="H22" s="273">
        <v>5809</v>
      </c>
      <c r="I22" s="221">
        <f t="shared" si="2"/>
        <v>13</v>
      </c>
      <c r="J22" s="273">
        <v>0</v>
      </c>
      <c r="K22" s="273">
        <v>13</v>
      </c>
      <c r="L22" s="463" t="s">
        <v>604</v>
      </c>
      <c r="M22" s="463"/>
    </row>
    <row r="23" spans="1:13" customFormat="1" ht="29.25">
      <c r="A23" s="211">
        <v>4641</v>
      </c>
      <c r="B23" s="62" t="s">
        <v>610</v>
      </c>
      <c r="C23" s="223">
        <f t="shared" si="0"/>
        <v>1153</v>
      </c>
      <c r="D23" s="223">
        <f t="shared" si="0"/>
        <v>452</v>
      </c>
      <c r="E23" s="223">
        <f t="shared" si="0"/>
        <v>701</v>
      </c>
      <c r="F23" s="223">
        <f t="shared" si="1"/>
        <v>1153</v>
      </c>
      <c r="G23" s="272">
        <v>452</v>
      </c>
      <c r="H23" s="272">
        <v>701</v>
      </c>
      <c r="I23" s="223">
        <f t="shared" si="2"/>
        <v>0</v>
      </c>
      <c r="J23" s="272">
        <v>0</v>
      </c>
      <c r="K23" s="272">
        <v>0</v>
      </c>
      <c r="L23" s="462" t="s">
        <v>603</v>
      </c>
      <c r="M23" s="462"/>
    </row>
    <row r="24" spans="1:13" customFormat="1" ht="19.5">
      <c r="A24" s="212">
        <v>4647</v>
      </c>
      <c r="B24" s="96" t="s">
        <v>611</v>
      </c>
      <c r="C24" s="221">
        <f t="shared" si="0"/>
        <v>1921</v>
      </c>
      <c r="D24" s="221">
        <f t="shared" si="0"/>
        <v>468</v>
      </c>
      <c r="E24" s="221">
        <f t="shared" si="0"/>
        <v>1453</v>
      </c>
      <c r="F24" s="221">
        <f t="shared" si="1"/>
        <v>1918</v>
      </c>
      <c r="G24" s="273">
        <v>467</v>
      </c>
      <c r="H24" s="273">
        <v>1451</v>
      </c>
      <c r="I24" s="221">
        <f t="shared" si="2"/>
        <v>3</v>
      </c>
      <c r="J24" s="273">
        <v>1</v>
      </c>
      <c r="K24" s="273">
        <v>2</v>
      </c>
      <c r="L24" s="463" t="s">
        <v>602</v>
      </c>
      <c r="M24" s="463"/>
    </row>
    <row r="25" spans="1:13" customFormat="1" ht="39">
      <c r="A25" s="211">
        <v>4648</v>
      </c>
      <c r="B25" s="62" t="s">
        <v>612</v>
      </c>
      <c r="C25" s="223">
        <f t="shared" si="0"/>
        <v>2905</v>
      </c>
      <c r="D25" s="223">
        <f t="shared" si="0"/>
        <v>111</v>
      </c>
      <c r="E25" s="223">
        <f t="shared" si="0"/>
        <v>2794</v>
      </c>
      <c r="F25" s="223">
        <f t="shared" si="1"/>
        <v>2898</v>
      </c>
      <c r="G25" s="272">
        <v>111</v>
      </c>
      <c r="H25" s="272">
        <v>2787</v>
      </c>
      <c r="I25" s="223">
        <f t="shared" si="2"/>
        <v>7</v>
      </c>
      <c r="J25" s="272">
        <v>0</v>
      </c>
      <c r="K25" s="272">
        <v>7</v>
      </c>
      <c r="L25" s="462" t="s">
        <v>601</v>
      </c>
      <c r="M25" s="462"/>
    </row>
    <row r="26" spans="1:13" customFormat="1" ht="29.25">
      <c r="A26" s="212">
        <v>4649</v>
      </c>
      <c r="B26" s="96" t="s">
        <v>1220</v>
      </c>
      <c r="C26" s="221">
        <f t="shared" si="0"/>
        <v>24</v>
      </c>
      <c r="D26" s="221">
        <f t="shared" si="0"/>
        <v>0</v>
      </c>
      <c r="E26" s="221">
        <f t="shared" si="0"/>
        <v>24</v>
      </c>
      <c r="F26" s="221">
        <f t="shared" si="1"/>
        <v>24</v>
      </c>
      <c r="G26" s="273">
        <v>0</v>
      </c>
      <c r="H26" s="273">
        <v>24</v>
      </c>
      <c r="I26" s="221">
        <f t="shared" si="2"/>
        <v>0</v>
      </c>
      <c r="J26" s="273">
        <v>0</v>
      </c>
      <c r="K26" s="273">
        <v>0</v>
      </c>
      <c r="L26" s="463" t="s">
        <v>922</v>
      </c>
      <c r="M26" s="463"/>
    </row>
    <row r="27" spans="1:13" customFormat="1" ht="19.5">
      <c r="A27" s="211">
        <v>4651</v>
      </c>
      <c r="B27" s="62" t="s">
        <v>613</v>
      </c>
      <c r="C27" s="223">
        <f t="shared" si="0"/>
        <v>123</v>
      </c>
      <c r="D27" s="223">
        <f t="shared" si="0"/>
        <v>2</v>
      </c>
      <c r="E27" s="223">
        <f t="shared" si="0"/>
        <v>121</v>
      </c>
      <c r="F27" s="223">
        <f t="shared" si="1"/>
        <v>122</v>
      </c>
      <c r="G27" s="272">
        <v>2</v>
      </c>
      <c r="H27" s="272">
        <v>120</v>
      </c>
      <c r="I27" s="223">
        <f t="shared" si="2"/>
        <v>1</v>
      </c>
      <c r="J27" s="272">
        <v>0</v>
      </c>
      <c r="K27" s="272">
        <v>1</v>
      </c>
      <c r="L27" s="462" t="s">
        <v>600</v>
      </c>
      <c r="M27" s="462"/>
    </row>
    <row r="28" spans="1:13" customFormat="1" ht="26.25" customHeight="1">
      <c r="A28" s="212">
        <v>4652</v>
      </c>
      <c r="B28" s="96" t="s">
        <v>614</v>
      </c>
      <c r="C28" s="221">
        <f t="shared" si="0"/>
        <v>729</v>
      </c>
      <c r="D28" s="221">
        <f t="shared" si="0"/>
        <v>30</v>
      </c>
      <c r="E28" s="221">
        <f t="shared" si="0"/>
        <v>699</v>
      </c>
      <c r="F28" s="221">
        <f t="shared" si="1"/>
        <v>725</v>
      </c>
      <c r="G28" s="273">
        <v>30</v>
      </c>
      <c r="H28" s="273">
        <v>695</v>
      </c>
      <c r="I28" s="221">
        <f t="shared" si="2"/>
        <v>4</v>
      </c>
      <c r="J28" s="273">
        <v>0</v>
      </c>
      <c r="K28" s="273">
        <v>4</v>
      </c>
      <c r="L28" s="463" t="s">
        <v>599</v>
      </c>
      <c r="M28" s="463"/>
    </row>
    <row r="29" spans="1:13" customFormat="1">
      <c r="A29" s="211">
        <v>4653</v>
      </c>
      <c r="B29" s="62" t="s">
        <v>615</v>
      </c>
      <c r="C29" s="223">
        <f t="shared" ref="C29:E70" si="3">SUM(I29+F29)</f>
        <v>818</v>
      </c>
      <c r="D29" s="223">
        <f t="shared" si="3"/>
        <v>100</v>
      </c>
      <c r="E29" s="223">
        <f t="shared" si="3"/>
        <v>718</v>
      </c>
      <c r="F29" s="223">
        <f t="shared" si="1"/>
        <v>804</v>
      </c>
      <c r="G29" s="272">
        <v>100</v>
      </c>
      <c r="H29" s="272">
        <v>704</v>
      </c>
      <c r="I29" s="223">
        <f t="shared" si="2"/>
        <v>14</v>
      </c>
      <c r="J29" s="272">
        <v>0</v>
      </c>
      <c r="K29" s="272">
        <v>14</v>
      </c>
      <c r="L29" s="462" t="s">
        <v>598</v>
      </c>
      <c r="M29" s="462"/>
    </row>
    <row r="30" spans="1:13" customFormat="1">
      <c r="A30" s="212">
        <v>4659</v>
      </c>
      <c r="B30" s="96" t="s">
        <v>616</v>
      </c>
      <c r="C30" s="221">
        <f t="shared" si="3"/>
        <v>4367</v>
      </c>
      <c r="D30" s="221">
        <f t="shared" si="3"/>
        <v>133</v>
      </c>
      <c r="E30" s="221">
        <f t="shared" si="3"/>
        <v>4234</v>
      </c>
      <c r="F30" s="221">
        <f t="shared" si="1"/>
        <v>4352</v>
      </c>
      <c r="G30" s="273">
        <v>130</v>
      </c>
      <c r="H30" s="273">
        <v>4222</v>
      </c>
      <c r="I30" s="221">
        <f t="shared" si="2"/>
        <v>15</v>
      </c>
      <c r="J30" s="273">
        <v>3</v>
      </c>
      <c r="K30" s="273">
        <v>12</v>
      </c>
      <c r="L30" s="463" t="s">
        <v>550</v>
      </c>
      <c r="M30" s="463"/>
    </row>
    <row r="31" spans="1:13" customFormat="1" ht="19.5">
      <c r="A31" s="211">
        <v>4661</v>
      </c>
      <c r="B31" s="62" t="s">
        <v>617</v>
      </c>
      <c r="C31" s="223">
        <f t="shared" si="3"/>
        <v>127</v>
      </c>
      <c r="D31" s="223">
        <f t="shared" si="3"/>
        <v>6</v>
      </c>
      <c r="E31" s="223">
        <f t="shared" si="3"/>
        <v>121</v>
      </c>
      <c r="F31" s="223">
        <f t="shared" si="1"/>
        <v>126</v>
      </c>
      <c r="G31" s="272">
        <v>6</v>
      </c>
      <c r="H31" s="272">
        <v>120</v>
      </c>
      <c r="I31" s="223">
        <f t="shared" si="2"/>
        <v>1</v>
      </c>
      <c r="J31" s="272">
        <v>0</v>
      </c>
      <c r="K31" s="272">
        <v>1</v>
      </c>
      <c r="L31" s="462" t="s">
        <v>597</v>
      </c>
      <c r="M31" s="462"/>
    </row>
    <row r="32" spans="1:13" customFormat="1">
      <c r="A32" s="212">
        <v>4662</v>
      </c>
      <c r="B32" s="96" t="s">
        <v>541</v>
      </c>
      <c r="C32" s="221">
        <f t="shared" si="3"/>
        <v>265</v>
      </c>
      <c r="D32" s="221">
        <f t="shared" si="3"/>
        <v>0</v>
      </c>
      <c r="E32" s="221">
        <f t="shared" si="3"/>
        <v>265</v>
      </c>
      <c r="F32" s="221">
        <f t="shared" si="1"/>
        <v>265</v>
      </c>
      <c r="G32" s="273">
        <v>0</v>
      </c>
      <c r="H32" s="273">
        <v>265</v>
      </c>
      <c r="I32" s="221">
        <f t="shared" si="2"/>
        <v>0</v>
      </c>
      <c r="J32" s="273">
        <v>0</v>
      </c>
      <c r="K32" s="273">
        <v>0</v>
      </c>
      <c r="L32" s="463" t="s">
        <v>551</v>
      </c>
      <c r="M32" s="463"/>
    </row>
    <row r="33" spans="1:13" customFormat="1" ht="19.5">
      <c r="A33" s="211">
        <v>4663</v>
      </c>
      <c r="B33" s="62" t="s">
        <v>618</v>
      </c>
      <c r="C33" s="223">
        <f t="shared" si="3"/>
        <v>6112</v>
      </c>
      <c r="D33" s="223">
        <f t="shared" si="3"/>
        <v>185</v>
      </c>
      <c r="E33" s="223">
        <f t="shared" si="3"/>
        <v>5927</v>
      </c>
      <c r="F33" s="223">
        <f t="shared" si="1"/>
        <v>6044</v>
      </c>
      <c r="G33" s="272">
        <v>185</v>
      </c>
      <c r="H33" s="272">
        <v>5859</v>
      </c>
      <c r="I33" s="223">
        <f t="shared" si="2"/>
        <v>68</v>
      </c>
      <c r="J33" s="272">
        <v>0</v>
      </c>
      <c r="K33" s="272">
        <v>68</v>
      </c>
      <c r="L33" s="462" t="s">
        <v>596</v>
      </c>
      <c r="M33" s="462"/>
    </row>
    <row r="34" spans="1:13" customFormat="1">
      <c r="A34" s="213">
        <v>4690</v>
      </c>
      <c r="B34" s="209" t="s">
        <v>542</v>
      </c>
      <c r="C34" s="103">
        <f t="shared" si="3"/>
        <v>475</v>
      </c>
      <c r="D34" s="103">
        <f t="shared" si="3"/>
        <v>150</v>
      </c>
      <c r="E34" s="103">
        <f t="shared" si="3"/>
        <v>325</v>
      </c>
      <c r="F34" s="103">
        <f t="shared" si="1"/>
        <v>473</v>
      </c>
      <c r="G34" s="276">
        <v>150</v>
      </c>
      <c r="H34" s="276">
        <v>323</v>
      </c>
      <c r="I34" s="103">
        <f t="shared" si="2"/>
        <v>2</v>
      </c>
      <c r="J34" s="276">
        <v>0</v>
      </c>
      <c r="K34" s="276">
        <v>2</v>
      </c>
      <c r="L34" s="464" t="s">
        <v>552</v>
      </c>
      <c r="M34" s="464"/>
    </row>
    <row r="35" spans="1:13" customFormat="1">
      <c r="A35" s="211">
        <v>4691</v>
      </c>
      <c r="B35" s="62" t="s">
        <v>619</v>
      </c>
      <c r="C35" s="223">
        <f t="shared" si="3"/>
        <v>1073</v>
      </c>
      <c r="D35" s="223">
        <f t="shared" si="3"/>
        <v>12</v>
      </c>
      <c r="E35" s="223">
        <f t="shared" si="3"/>
        <v>1061</v>
      </c>
      <c r="F35" s="223">
        <f t="shared" si="1"/>
        <v>1073</v>
      </c>
      <c r="G35" s="272">
        <v>12</v>
      </c>
      <c r="H35" s="272">
        <v>1061</v>
      </c>
      <c r="I35" s="223">
        <f t="shared" si="2"/>
        <v>0</v>
      </c>
      <c r="J35" s="272">
        <v>0</v>
      </c>
      <c r="K35" s="272">
        <v>0</v>
      </c>
      <c r="L35" s="462" t="s">
        <v>595</v>
      </c>
      <c r="M35" s="462"/>
    </row>
    <row r="36" spans="1:13" customFormat="1" ht="26.25" customHeight="1">
      <c r="A36" s="212">
        <v>4692</v>
      </c>
      <c r="B36" s="96" t="s">
        <v>620</v>
      </c>
      <c r="C36" s="221">
        <f t="shared" si="3"/>
        <v>680</v>
      </c>
      <c r="D36" s="221">
        <f t="shared" si="3"/>
        <v>86</v>
      </c>
      <c r="E36" s="221">
        <f t="shared" si="3"/>
        <v>594</v>
      </c>
      <c r="F36" s="221">
        <f t="shared" si="1"/>
        <v>664</v>
      </c>
      <c r="G36" s="273">
        <v>86</v>
      </c>
      <c r="H36" s="273">
        <v>578</v>
      </c>
      <c r="I36" s="221">
        <f t="shared" si="2"/>
        <v>16</v>
      </c>
      <c r="J36" s="273">
        <v>0</v>
      </c>
      <c r="K36" s="273">
        <v>16</v>
      </c>
      <c r="L36" s="463" t="s">
        <v>594</v>
      </c>
      <c r="M36" s="463"/>
    </row>
    <row r="37" spans="1:13" customFormat="1">
      <c r="A37" s="211">
        <v>4712</v>
      </c>
      <c r="B37" s="62" t="s">
        <v>543</v>
      </c>
      <c r="C37" s="223">
        <f t="shared" si="3"/>
        <v>15758</v>
      </c>
      <c r="D37" s="223">
        <f t="shared" si="3"/>
        <v>2258</v>
      </c>
      <c r="E37" s="223">
        <f t="shared" si="3"/>
        <v>13500</v>
      </c>
      <c r="F37" s="223">
        <f t="shared" si="1"/>
        <v>15705</v>
      </c>
      <c r="G37" s="272">
        <v>2251</v>
      </c>
      <c r="H37" s="272">
        <v>13454</v>
      </c>
      <c r="I37" s="223">
        <f t="shared" si="2"/>
        <v>53</v>
      </c>
      <c r="J37" s="272">
        <v>7</v>
      </c>
      <c r="K37" s="272">
        <v>46</v>
      </c>
      <c r="L37" s="462" t="s">
        <v>553</v>
      </c>
      <c r="M37" s="462"/>
    </row>
    <row r="38" spans="1:13" customFormat="1" ht="26.25" customHeight="1">
      <c r="A38" s="212">
        <v>4714</v>
      </c>
      <c r="B38" s="96" t="s">
        <v>544</v>
      </c>
      <c r="C38" s="221">
        <f t="shared" si="3"/>
        <v>14186</v>
      </c>
      <c r="D38" s="221">
        <f t="shared" si="3"/>
        <v>1421</v>
      </c>
      <c r="E38" s="221">
        <f t="shared" si="3"/>
        <v>12765</v>
      </c>
      <c r="F38" s="221">
        <f t="shared" si="1"/>
        <v>14154</v>
      </c>
      <c r="G38" s="273">
        <v>1421</v>
      </c>
      <c r="H38" s="273">
        <v>12733</v>
      </c>
      <c r="I38" s="221">
        <f t="shared" si="2"/>
        <v>32</v>
      </c>
      <c r="J38" s="273">
        <v>0</v>
      </c>
      <c r="K38" s="273">
        <v>32</v>
      </c>
      <c r="L38" s="463" t="s">
        <v>554</v>
      </c>
      <c r="M38" s="463"/>
    </row>
    <row r="39" spans="1:13" customFormat="1">
      <c r="A39" s="211">
        <v>4719</v>
      </c>
      <c r="B39" s="62" t="s">
        <v>645</v>
      </c>
      <c r="C39" s="223">
        <f t="shared" si="3"/>
        <v>5254</v>
      </c>
      <c r="D39" s="223">
        <f t="shared" si="3"/>
        <v>1393</v>
      </c>
      <c r="E39" s="223">
        <f t="shared" si="3"/>
        <v>3861</v>
      </c>
      <c r="F39" s="223">
        <f t="shared" si="1"/>
        <v>5242</v>
      </c>
      <c r="G39" s="272">
        <v>1391</v>
      </c>
      <c r="H39" s="272">
        <v>3851</v>
      </c>
      <c r="I39" s="223">
        <f t="shared" si="2"/>
        <v>12</v>
      </c>
      <c r="J39" s="272">
        <v>2</v>
      </c>
      <c r="K39" s="272">
        <v>10</v>
      </c>
      <c r="L39" s="462" t="s">
        <v>593</v>
      </c>
      <c r="M39" s="462"/>
    </row>
    <row r="40" spans="1:13" customFormat="1" ht="26.25" customHeight="1">
      <c r="A40" s="212">
        <v>4720</v>
      </c>
      <c r="B40" s="96" t="s">
        <v>622</v>
      </c>
      <c r="C40" s="221">
        <f t="shared" si="3"/>
        <v>3147</v>
      </c>
      <c r="D40" s="221">
        <f t="shared" si="3"/>
        <v>110</v>
      </c>
      <c r="E40" s="221">
        <f t="shared" si="3"/>
        <v>3037</v>
      </c>
      <c r="F40" s="221">
        <f t="shared" si="1"/>
        <v>3084</v>
      </c>
      <c r="G40" s="273">
        <v>110</v>
      </c>
      <c r="H40" s="273">
        <v>2974</v>
      </c>
      <c r="I40" s="221">
        <f t="shared" si="2"/>
        <v>63</v>
      </c>
      <c r="J40" s="273">
        <v>0</v>
      </c>
      <c r="K40" s="273">
        <v>63</v>
      </c>
      <c r="L40" s="463" t="s">
        <v>592</v>
      </c>
      <c r="M40" s="463"/>
    </row>
    <row r="41" spans="1:13" customFormat="1">
      <c r="A41" s="211">
        <v>4722</v>
      </c>
      <c r="B41" s="62" t="s">
        <v>632</v>
      </c>
      <c r="C41" s="223">
        <f t="shared" si="3"/>
        <v>2199</v>
      </c>
      <c r="D41" s="223">
        <f t="shared" si="3"/>
        <v>127</v>
      </c>
      <c r="E41" s="223">
        <f t="shared" si="3"/>
        <v>2072</v>
      </c>
      <c r="F41" s="223">
        <f t="shared" si="1"/>
        <v>2193</v>
      </c>
      <c r="G41" s="272">
        <v>127</v>
      </c>
      <c r="H41" s="272">
        <v>2066</v>
      </c>
      <c r="I41" s="223">
        <f t="shared" si="2"/>
        <v>6</v>
      </c>
      <c r="J41" s="272">
        <v>0</v>
      </c>
      <c r="K41" s="272">
        <v>6</v>
      </c>
      <c r="L41" s="462" t="s">
        <v>591</v>
      </c>
      <c r="M41" s="462"/>
    </row>
    <row r="42" spans="1:13" customFormat="1" ht="26.25" customHeight="1">
      <c r="A42" s="212">
        <v>4723</v>
      </c>
      <c r="B42" s="96" t="s">
        <v>631</v>
      </c>
      <c r="C42" s="221">
        <f t="shared" si="3"/>
        <v>82</v>
      </c>
      <c r="D42" s="221">
        <f t="shared" si="3"/>
        <v>0</v>
      </c>
      <c r="E42" s="221">
        <f t="shared" si="3"/>
        <v>82</v>
      </c>
      <c r="F42" s="221">
        <f t="shared" si="1"/>
        <v>82</v>
      </c>
      <c r="G42" s="273">
        <v>0</v>
      </c>
      <c r="H42" s="273">
        <v>82</v>
      </c>
      <c r="I42" s="221">
        <f t="shared" si="2"/>
        <v>0</v>
      </c>
      <c r="J42" s="273">
        <v>0</v>
      </c>
      <c r="K42" s="273">
        <v>0</v>
      </c>
      <c r="L42" s="463" t="s">
        <v>590</v>
      </c>
      <c r="M42" s="463"/>
    </row>
    <row r="43" spans="1:13" customFormat="1">
      <c r="A43" s="211">
        <v>4724</v>
      </c>
      <c r="B43" s="62" t="s">
        <v>630</v>
      </c>
      <c r="C43" s="223">
        <f t="shared" si="3"/>
        <v>493</v>
      </c>
      <c r="D43" s="223">
        <f t="shared" si="3"/>
        <v>0</v>
      </c>
      <c r="E43" s="223">
        <f t="shared" si="3"/>
        <v>493</v>
      </c>
      <c r="F43" s="223">
        <f t="shared" si="1"/>
        <v>478</v>
      </c>
      <c r="G43" s="272">
        <v>0</v>
      </c>
      <c r="H43" s="272">
        <v>478</v>
      </c>
      <c r="I43" s="223">
        <f t="shared" si="2"/>
        <v>15</v>
      </c>
      <c r="J43" s="272">
        <v>0</v>
      </c>
      <c r="K43" s="272">
        <v>15</v>
      </c>
      <c r="L43" s="462" t="s">
        <v>589</v>
      </c>
      <c r="M43" s="462"/>
    </row>
    <row r="44" spans="1:13" customFormat="1" ht="26.25" customHeight="1">
      <c r="A44" s="212">
        <v>4725</v>
      </c>
      <c r="B44" s="96" t="s">
        <v>629</v>
      </c>
      <c r="C44" s="221">
        <f t="shared" si="3"/>
        <v>360</v>
      </c>
      <c r="D44" s="221">
        <f t="shared" si="3"/>
        <v>0</v>
      </c>
      <c r="E44" s="221">
        <f t="shared" si="3"/>
        <v>360</v>
      </c>
      <c r="F44" s="221">
        <f t="shared" si="1"/>
        <v>360</v>
      </c>
      <c r="G44" s="273">
        <v>0</v>
      </c>
      <c r="H44" s="273">
        <v>360</v>
      </c>
      <c r="I44" s="221">
        <f t="shared" si="2"/>
        <v>0</v>
      </c>
      <c r="J44" s="273">
        <v>0</v>
      </c>
      <c r="K44" s="273">
        <v>0</v>
      </c>
      <c r="L44" s="463" t="s">
        <v>588</v>
      </c>
      <c r="M44" s="463"/>
    </row>
    <row r="45" spans="1:13" customFormat="1">
      <c r="A45" s="211">
        <v>4726</v>
      </c>
      <c r="B45" s="62" t="s">
        <v>545</v>
      </c>
      <c r="C45" s="223">
        <f t="shared" si="3"/>
        <v>1277</v>
      </c>
      <c r="D45" s="223">
        <f t="shared" si="3"/>
        <v>175</v>
      </c>
      <c r="E45" s="223">
        <f t="shared" si="3"/>
        <v>1102</v>
      </c>
      <c r="F45" s="223">
        <f t="shared" si="1"/>
        <v>1235</v>
      </c>
      <c r="G45" s="272">
        <v>173</v>
      </c>
      <c r="H45" s="272">
        <v>1062</v>
      </c>
      <c r="I45" s="223">
        <f t="shared" si="2"/>
        <v>42</v>
      </c>
      <c r="J45" s="272">
        <v>2</v>
      </c>
      <c r="K45" s="272">
        <v>40</v>
      </c>
      <c r="L45" s="462" t="s">
        <v>555</v>
      </c>
      <c r="M45" s="462"/>
    </row>
    <row r="46" spans="1:13" customFormat="1" ht="26.25" customHeight="1">
      <c r="A46" s="212">
        <v>4727</v>
      </c>
      <c r="B46" s="96" t="s">
        <v>628</v>
      </c>
      <c r="C46" s="221">
        <f t="shared" si="3"/>
        <v>318</v>
      </c>
      <c r="D46" s="221">
        <f t="shared" si="3"/>
        <v>31</v>
      </c>
      <c r="E46" s="221">
        <f t="shared" si="3"/>
        <v>287</v>
      </c>
      <c r="F46" s="221">
        <f t="shared" si="1"/>
        <v>311</v>
      </c>
      <c r="G46" s="273">
        <v>29</v>
      </c>
      <c r="H46" s="273">
        <v>282</v>
      </c>
      <c r="I46" s="221">
        <f t="shared" si="2"/>
        <v>7</v>
      </c>
      <c r="J46" s="273">
        <v>2</v>
      </c>
      <c r="K46" s="273">
        <v>5</v>
      </c>
      <c r="L46" s="463" t="s">
        <v>587</v>
      </c>
      <c r="M46" s="463"/>
    </row>
    <row r="47" spans="1:13" customFormat="1">
      <c r="A47" s="211">
        <v>4728</v>
      </c>
      <c r="B47" s="62" t="s">
        <v>633</v>
      </c>
      <c r="C47" s="223">
        <f t="shared" si="3"/>
        <v>257</v>
      </c>
      <c r="D47" s="223">
        <f t="shared" si="3"/>
        <v>0</v>
      </c>
      <c r="E47" s="223">
        <f t="shared" si="3"/>
        <v>257</v>
      </c>
      <c r="F47" s="223">
        <f t="shared" si="1"/>
        <v>244</v>
      </c>
      <c r="G47" s="272">
        <v>0</v>
      </c>
      <c r="H47" s="272">
        <v>244</v>
      </c>
      <c r="I47" s="223">
        <f t="shared" si="2"/>
        <v>13</v>
      </c>
      <c r="J47" s="272">
        <v>0</v>
      </c>
      <c r="K47" s="272">
        <v>13</v>
      </c>
      <c r="L47" s="462" t="s">
        <v>586</v>
      </c>
      <c r="M47" s="462"/>
    </row>
    <row r="48" spans="1:13" customFormat="1" ht="26.25" customHeight="1">
      <c r="A48" s="212">
        <v>4729</v>
      </c>
      <c r="B48" s="96" t="s">
        <v>642</v>
      </c>
      <c r="C48" s="221">
        <f t="shared" si="3"/>
        <v>268</v>
      </c>
      <c r="D48" s="221">
        <f t="shared" si="3"/>
        <v>0</v>
      </c>
      <c r="E48" s="221">
        <f t="shared" si="3"/>
        <v>268</v>
      </c>
      <c r="F48" s="221">
        <f t="shared" si="1"/>
        <v>256</v>
      </c>
      <c r="G48" s="273">
        <v>0</v>
      </c>
      <c r="H48" s="273">
        <v>256</v>
      </c>
      <c r="I48" s="221">
        <f t="shared" si="2"/>
        <v>12</v>
      </c>
      <c r="J48" s="273">
        <v>0</v>
      </c>
      <c r="K48" s="273">
        <v>12</v>
      </c>
      <c r="L48" s="463" t="s">
        <v>644</v>
      </c>
      <c r="M48" s="463"/>
    </row>
    <row r="49" spans="1:13" customFormat="1">
      <c r="A49" s="211">
        <v>4730</v>
      </c>
      <c r="B49" s="62" t="s">
        <v>627</v>
      </c>
      <c r="C49" s="223">
        <f t="shared" si="3"/>
        <v>5416</v>
      </c>
      <c r="D49" s="223">
        <f t="shared" si="3"/>
        <v>110</v>
      </c>
      <c r="E49" s="223">
        <f t="shared" si="3"/>
        <v>5306</v>
      </c>
      <c r="F49" s="223">
        <f t="shared" si="1"/>
        <v>5148</v>
      </c>
      <c r="G49" s="272">
        <v>56</v>
      </c>
      <c r="H49" s="272">
        <v>5092</v>
      </c>
      <c r="I49" s="223">
        <f t="shared" si="2"/>
        <v>268</v>
      </c>
      <c r="J49" s="272">
        <v>54</v>
      </c>
      <c r="K49" s="272">
        <v>214</v>
      </c>
      <c r="L49" s="462" t="s">
        <v>585</v>
      </c>
      <c r="M49" s="462"/>
    </row>
    <row r="50" spans="1:13" customFormat="1" ht="26.25" customHeight="1">
      <c r="A50" s="212">
        <v>4741</v>
      </c>
      <c r="B50" s="96" t="s">
        <v>634</v>
      </c>
      <c r="C50" s="221">
        <f t="shared" si="3"/>
        <v>5513</v>
      </c>
      <c r="D50" s="221">
        <f t="shared" si="3"/>
        <v>190</v>
      </c>
      <c r="E50" s="221">
        <f t="shared" si="3"/>
        <v>5323</v>
      </c>
      <c r="F50" s="221">
        <f t="shared" si="1"/>
        <v>5367</v>
      </c>
      <c r="G50" s="273">
        <v>187</v>
      </c>
      <c r="H50" s="273">
        <v>5180</v>
      </c>
      <c r="I50" s="221">
        <f t="shared" si="2"/>
        <v>146</v>
      </c>
      <c r="J50" s="273">
        <v>3</v>
      </c>
      <c r="K50" s="273">
        <v>143</v>
      </c>
      <c r="L50" s="463" t="s">
        <v>584</v>
      </c>
      <c r="M50" s="463"/>
    </row>
    <row r="51" spans="1:13" customFormat="1">
      <c r="A51" s="211">
        <v>4742</v>
      </c>
      <c r="B51" s="62" t="s">
        <v>706</v>
      </c>
      <c r="C51" s="223">
        <f t="shared" si="3"/>
        <v>123</v>
      </c>
      <c r="D51" s="223">
        <f t="shared" si="3"/>
        <v>0</v>
      </c>
      <c r="E51" s="223">
        <f t="shared" si="3"/>
        <v>123</v>
      </c>
      <c r="F51" s="223">
        <f t="shared" si="1"/>
        <v>121</v>
      </c>
      <c r="G51" s="272">
        <v>0</v>
      </c>
      <c r="H51" s="272">
        <v>121</v>
      </c>
      <c r="I51" s="223">
        <f t="shared" si="2"/>
        <v>2</v>
      </c>
      <c r="J51" s="272">
        <v>0</v>
      </c>
      <c r="K51" s="272">
        <v>2</v>
      </c>
      <c r="L51" s="462" t="s">
        <v>705</v>
      </c>
      <c r="M51" s="462"/>
    </row>
    <row r="52" spans="1:13" customFormat="1" ht="26.25" customHeight="1">
      <c r="A52" s="212">
        <v>4751</v>
      </c>
      <c r="B52" s="96" t="s">
        <v>626</v>
      </c>
      <c r="C52" s="221">
        <f t="shared" si="3"/>
        <v>10229</v>
      </c>
      <c r="D52" s="221">
        <f t="shared" si="3"/>
        <v>1295</v>
      </c>
      <c r="E52" s="221">
        <f t="shared" si="3"/>
        <v>8304</v>
      </c>
      <c r="F52" s="221">
        <v>10223</v>
      </c>
      <c r="G52" s="273">
        <v>1295</v>
      </c>
      <c r="H52" s="273">
        <v>8298</v>
      </c>
      <c r="I52" s="221">
        <f t="shared" si="2"/>
        <v>6</v>
      </c>
      <c r="J52" s="273">
        <v>0</v>
      </c>
      <c r="K52" s="273">
        <v>6</v>
      </c>
      <c r="L52" s="463" t="s">
        <v>583</v>
      </c>
      <c r="M52" s="463"/>
    </row>
    <row r="53" spans="1:13" customFormat="1" ht="39">
      <c r="A53" s="211">
        <v>4752</v>
      </c>
      <c r="B53" s="62" t="s">
        <v>625</v>
      </c>
      <c r="C53" s="223">
        <f t="shared" si="3"/>
        <v>25309</v>
      </c>
      <c r="D53" s="223">
        <f t="shared" si="3"/>
        <v>417</v>
      </c>
      <c r="E53" s="223">
        <f t="shared" si="3"/>
        <v>24892</v>
      </c>
      <c r="F53" s="223">
        <f t="shared" si="1"/>
        <v>25127</v>
      </c>
      <c r="G53" s="272">
        <v>417</v>
      </c>
      <c r="H53" s="272">
        <v>24710</v>
      </c>
      <c r="I53" s="223">
        <f t="shared" si="2"/>
        <v>182</v>
      </c>
      <c r="J53" s="272">
        <v>0</v>
      </c>
      <c r="K53" s="272">
        <v>182</v>
      </c>
      <c r="L53" s="462" t="s">
        <v>582</v>
      </c>
      <c r="M53" s="462"/>
    </row>
    <row r="54" spans="1:13" customFormat="1" ht="26.25" customHeight="1">
      <c r="A54" s="213">
        <v>4753</v>
      </c>
      <c r="B54" s="209" t="s">
        <v>624</v>
      </c>
      <c r="C54" s="103">
        <f t="shared" si="3"/>
        <v>1103</v>
      </c>
      <c r="D54" s="103">
        <f t="shared" si="3"/>
        <v>73</v>
      </c>
      <c r="E54" s="103">
        <f t="shared" si="3"/>
        <v>1030</v>
      </c>
      <c r="F54" s="103">
        <f t="shared" si="1"/>
        <v>1087</v>
      </c>
      <c r="G54" s="276">
        <v>73</v>
      </c>
      <c r="H54" s="276">
        <v>1014</v>
      </c>
      <c r="I54" s="103">
        <f t="shared" si="2"/>
        <v>16</v>
      </c>
      <c r="J54" s="276">
        <v>0</v>
      </c>
      <c r="K54" s="276">
        <v>16</v>
      </c>
      <c r="L54" s="464" t="s">
        <v>581</v>
      </c>
      <c r="M54" s="464"/>
    </row>
    <row r="55" spans="1:13" customFormat="1">
      <c r="A55" s="211">
        <v>4754</v>
      </c>
      <c r="B55" s="62" t="s">
        <v>546</v>
      </c>
      <c r="C55" s="223">
        <f t="shared" si="3"/>
        <v>5302</v>
      </c>
      <c r="D55" s="223">
        <f t="shared" si="3"/>
        <v>314</v>
      </c>
      <c r="E55" s="223">
        <f t="shared" si="3"/>
        <v>4988</v>
      </c>
      <c r="F55" s="223">
        <f t="shared" si="1"/>
        <v>5244</v>
      </c>
      <c r="G55" s="272">
        <v>312</v>
      </c>
      <c r="H55" s="272">
        <v>4932</v>
      </c>
      <c r="I55" s="223">
        <f t="shared" si="2"/>
        <v>58</v>
      </c>
      <c r="J55" s="272">
        <v>2</v>
      </c>
      <c r="K55" s="272">
        <v>56</v>
      </c>
      <c r="L55" s="462" t="s">
        <v>556</v>
      </c>
      <c r="M55" s="462"/>
    </row>
    <row r="56" spans="1:13" customFormat="1" ht="26.25" customHeight="1">
      <c r="A56" s="212">
        <v>4755</v>
      </c>
      <c r="B56" s="96" t="s">
        <v>641</v>
      </c>
      <c r="C56" s="221">
        <f t="shared" si="3"/>
        <v>11243</v>
      </c>
      <c r="D56" s="221">
        <f t="shared" si="3"/>
        <v>385</v>
      </c>
      <c r="E56" s="221">
        <f t="shared" si="3"/>
        <v>10858</v>
      </c>
      <c r="F56" s="221">
        <f t="shared" si="1"/>
        <v>11087</v>
      </c>
      <c r="G56" s="273">
        <v>383</v>
      </c>
      <c r="H56" s="273">
        <v>10704</v>
      </c>
      <c r="I56" s="221">
        <f t="shared" si="2"/>
        <v>156</v>
      </c>
      <c r="J56" s="273">
        <v>2</v>
      </c>
      <c r="K56" s="273">
        <v>154</v>
      </c>
      <c r="L56" s="463" t="s">
        <v>580</v>
      </c>
      <c r="M56" s="463"/>
    </row>
    <row r="57" spans="1:13" customFormat="1">
      <c r="A57" s="211">
        <v>4756</v>
      </c>
      <c r="B57" s="62" t="s">
        <v>635</v>
      </c>
      <c r="C57" s="223">
        <f t="shared" si="3"/>
        <v>499</v>
      </c>
      <c r="D57" s="223">
        <f t="shared" si="3"/>
        <v>3</v>
      </c>
      <c r="E57" s="223">
        <f t="shared" si="3"/>
        <v>496</v>
      </c>
      <c r="F57" s="223">
        <f t="shared" si="1"/>
        <v>494</v>
      </c>
      <c r="G57" s="272">
        <v>3</v>
      </c>
      <c r="H57" s="272">
        <v>491</v>
      </c>
      <c r="I57" s="223">
        <f t="shared" si="2"/>
        <v>5</v>
      </c>
      <c r="J57" s="272">
        <v>0</v>
      </c>
      <c r="K57" s="272">
        <v>5</v>
      </c>
      <c r="L57" s="462" t="s">
        <v>579</v>
      </c>
      <c r="M57" s="462"/>
    </row>
    <row r="58" spans="1:13" customFormat="1" ht="26.25" customHeight="1">
      <c r="A58" s="212">
        <v>4761</v>
      </c>
      <c r="B58" s="96" t="s">
        <v>636</v>
      </c>
      <c r="C58" s="221">
        <f t="shared" si="3"/>
        <v>1778</v>
      </c>
      <c r="D58" s="221">
        <f t="shared" si="3"/>
        <v>289</v>
      </c>
      <c r="E58" s="221">
        <f t="shared" si="3"/>
        <v>1489</v>
      </c>
      <c r="F58" s="221">
        <f t="shared" si="1"/>
        <v>1766</v>
      </c>
      <c r="G58" s="273">
        <v>289</v>
      </c>
      <c r="H58" s="273">
        <v>1477</v>
      </c>
      <c r="I58" s="221">
        <f t="shared" si="2"/>
        <v>12</v>
      </c>
      <c r="J58" s="273">
        <v>0</v>
      </c>
      <c r="K58" s="273">
        <v>12</v>
      </c>
      <c r="L58" s="463" t="s">
        <v>578</v>
      </c>
      <c r="M58" s="463"/>
    </row>
    <row r="59" spans="1:13" customFormat="1">
      <c r="A59" s="211">
        <v>4762</v>
      </c>
      <c r="B59" s="62" t="s">
        <v>637</v>
      </c>
      <c r="C59" s="223">
        <f t="shared" ref="C59" si="4">SUM(D59:E59)</f>
        <v>78</v>
      </c>
      <c r="D59" s="223">
        <f t="shared" ref="D59:E59" si="5">J59+G59</f>
        <v>0</v>
      </c>
      <c r="E59" s="223">
        <f t="shared" si="5"/>
        <v>78</v>
      </c>
      <c r="F59" s="223">
        <f t="shared" si="1"/>
        <v>78</v>
      </c>
      <c r="G59" s="272">
        <v>0</v>
      </c>
      <c r="H59" s="272">
        <v>78</v>
      </c>
      <c r="I59" s="223">
        <f t="shared" si="2"/>
        <v>0</v>
      </c>
      <c r="J59" s="272">
        <v>0</v>
      </c>
      <c r="K59" s="272">
        <v>0</v>
      </c>
      <c r="L59" s="462" t="s">
        <v>577</v>
      </c>
      <c r="M59" s="462"/>
    </row>
    <row r="60" spans="1:13" customFormat="1" ht="26.25" customHeight="1">
      <c r="A60" s="212">
        <v>4763</v>
      </c>
      <c r="B60" s="96" t="s">
        <v>638</v>
      </c>
      <c r="C60" s="221">
        <f t="shared" si="3"/>
        <v>1283</v>
      </c>
      <c r="D60" s="221">
        <f t="shared" si="3"/>
        <v>174</v>
      </c>
      <c r="E60" s="221">
        <f t="shared" si="3"/>
        <v>1109</v>
      </c>
      <c r="F60" s="221">
        <f t="shared" si="1"/>
        <v>1273</v>
      </c>
      <c r="G60" s="273">
        <v>174</v>
      </c>
      <c r="H60" s="273">
        <v>1099</v>
      </c>
      <c r="I60" s="221">
        <f t="shared" si="2"/>
        <v>10</v>
      </c>
      <c r="J60" s="273">
        <v>0</v>
      </c>
      <c r="K60" s="273">
        <v>10</v>
      </c>
      <c r="L60" s="463" t="s">
        <v>576</v>
      </c>
      <c r="M60" s="463"/>
    </row>
    <row r="61" spans="1:13" customFormat="1">
      <c r="A61" s="211">
        <v>4764</v>
      </c>
      <c r="B61" s="62" t="s">
        <v>623</v>
      </c>
      <c r="C61" s="223">
        <f t="shared" si="3"/>
        <v>569</v>
      </c>
      <c r="D61" s="223">
        <f t="shared" si="3"/>
        <v>43</v>
      </c>
      <c r="E61" s="223">
        <f t="shared" si="3"/>
        <v>526</v>
      </c>
      <c r="F61" s="223">
        <f t="shared" si="1"/>
        <v>562</v>
      </c>
      <c r="G61" s="272">
        <v>41</v>
      </c>
      <c r="H61" s="272">
        <v>521</v>
      </c>
      <c r="I61" s="223">
        <f t="shared" si="2"/>
        <v>7</v>
      </c>
      <c r="J61" s="272">
        <v>2</v>
      </c>
      <c r="K61" s="272">
        <v>5</v>
      </c>
      <c r="L61" s="462" t="s">
        <v>575</v>
      </c>
      <c r="M61" s="462"/>
    </row>
    <row r="62" spans="1:13" customFormat="1" ht="26.25" customHeight="1">
      <c r="A62" s="212">
        <v>4771</v>
      </c>
      <c r="B62" s="96" t="s">
        <v>639</v>
      </c>
      <c r="C62" s="221">
        <f t="shared" si="3"/>
        <v>9905</v>
      </c>
      <c r="D62" s="221">
        <f t="shared" si="3"/>
        <v>3162</v>
      </c>
      <c r="E62" s="221">
        <f t="shared" si="3"/>
        <v>6743</v>
      </c>
      <c r="F62" s="221">
        <f t="shared" si="1"/>
        <v>9877</v>
      </c>
      <c r="G62" s="273">
        <v>3161</v>
      </c>
      <c r="H62" s="273">
        <v>6716</v>
      </c>
      <c r="I62" s="221">
        <f t="shared" si="2"/>
        <v>28</v>
      </c>
      <c r="J62" s="273">
        <v>1</v>
      </c>
      <c r="K62" s="273">
        <v>27</v>
      </c>
      <c r="L62" s="463" t="s">
        <v>574</v>
      </c>
      <c r="M62" s="463"/>
    </row>
    <row r="63" spans="1:13" customFormat="1" ht="19.149999999999999" customHeight="1">
      <c r="A63" s="211">
        <v>4772</v>
      </c>
      <c r="B63" s="62" t="s">
        <v>640</v>
      </c>
      <c r="C63" s="223">
        <f t="shared" si="3"/>
        <v>4374</v>
      </c>
      <c r="D63" s="223">
        <f t="shared" si="3"/>
        <v>1103</v>
      </c>
      <c r="E63" s="223">
        <f t="shared" si="3"/>
        <v>3271</v>
      </c>
      <c r="F63" s="223">
        <f t="shared" si="1"/>
        <v>4226</v>
      </c>
      <c r="G63" s="272">
        <v>1032</v>
      </c>
      <c r="H63" s="272">
        <v>3194</v>
      </c>
      <c r="I63" s="223">
        <f t="shared" si="2"/>
        <v>148</v>
      </c>
      <c r="J63" s="272">
        <v>71</v>
      </c>
      <c r="K63" s="272">
        <v>77</v>
      </c>
      <c r="L63" s="462" t="s">
        <v>573</v>
      </c>
      <c r="M63" s="462"/>
    </row>
    <row r="64" spans="1:13" customFormat="1" ht="26.25" customHeight="1">
      <c r="A64" s="212">
        <v>4774</v>
      </c>
      <c r="B64" s="96" t="s">
        <v>547</v>
      </c>
      <c r="C64" s="221">
        <f t="shared" si="3"/>
        <v>200</v>
      </c>
      <c r="D64" s="221">
        <f t="shared" si="3"/>
        <v>0</v>
      </c>
      <c r="E64" s="221">
        <f t="shared" si="3"/>
        <v>200</v>
      </c>
      <c r="F64" s="221">
        <f t="shared" si="1"/>
        <v>200</v>
      </c>
      <c r="G64" s="273">
        <v>0</v>
      </c>
      <c r="H64" s="273">
        <v>200</v>
      </c>
      <c r="I64" s="221">
        <f t="shared" si="2"/>
        <v>0</v>
      </c>
      <c r="J64" s="273">
        <v>0</v>
      </c>
      <c r="K64" s="273">
        <v>0</v>
      </c>
      <c r="L64" s="463" t="s">
        <v>557</v>
      </c>
      <c r="M64" s="463"/>
    </row>
    <row r="65" spans="1:13" customFormat="1" ht="19.149999999999999" customHeight="1">
      <c r="A65" s="211">
        <v>4775</v>
      </c>
      <c r="B65" s="62" t="s">
        <v>569</v>
      </c>
      <c r="C65" s="223">
        <f t="shared" si="3"/>
        <v>3601</v>
      </c>
      <c r="D65" s="223">
        <f t="shared" si="3"/>
        <v>559</v>
      </c>
      <c r="E65" s="223">
        <f t="shared" si="3"/>
        <v>3042</v>
      </c>
      <c r="F65" s="223">
        <f t="shared" si="1"/>
        <v>3277</v>
      </c>
      <c r="G65" s="272">
        <v>559</v>
      </c>
      <c r="H65" s="272">
        <v>2718</v>
      </c>
      <c r="I65" s="223">
        <f t="shared" si="2"/>
        <v>324</v>
      </c>
      <c r="J65" s="272">
        <v>0</v>
      </c>
      <c r="K65" s="272">
        <v>324</v>
      </c>
      <c r="L65" s="462" t="s">
        <v>572</v>
      </c>
      <c r="M65" s="462"/>
    </row>
    <row r="66" spans="1:13" customFormat="1" ht="26.25" customHeight="1">
      <c r="A66" s="212">
        <v>4776</v>
      </c>
      <c r="B66" s="96" t="s">
        <v>568</v>
      </c>
      <c r="C66" s="221">
        <f t="shared" si="3"/>
        <v>1616</v>
      </c>
      <c r="D66" s="221">
        <f t="shared" si="3"/>
        <v>13</v>
      </c>
      <c r="E66" s="221">
        <v>1603</v>
      </c>
      <c r="F66" s="221">
        <f t="shared" si="1"/>
        <v>1598</v>
      </c>
      <c r="G66" s="273">
        <v>13</v>
      </c>
      <c r="H66" s="273">
        <v>1585</v>
      </c>
      <c r="I66" s="221">
        <f t="shared" si="2"/>
        <v>18</v>
      </c>
      <c r="J66" s="273">
        <v>0</v>
      </c>
      <c r="K66" s="273">
        <v>18</v>
      </c>
      <c r="L66" s="463" t="s">
        <v>571</v>
      </c>
      <c r="M66" s="463"/>
    </row>
    <row r="67" spans="1:13" customFormat="1">
      <c r="A67" s="211">
        <v>4777</v>
      </c>
      <c r="B67" s="62" t="s">
        <v>567</v>
      </c>
      <c r="C67" s="223">
        <f t="shared" si="3"/>
        <v>215</v>
      </c>
      <c r="D67" s="223">
        <f t="shared" si="3"/>
        <v>15</v>
      </c>
      <c r="E67" s="223">
        <v>146</v>
      </c>
      <c r="F67" s="223">
        <f t="shared" si="1"/>
        <v>213</v>
      </c>
      <c r="G67" s="272">
        <v>15</v>
      </c>
      <c r="H67" s="272">
        <v>198</v>
      </c>
      <c r="I67" s="223">
        <f t="shared" si="2"/>
        <v>2</v>
      </c>
      <c r="J67" s="272">
        <v>0</v>
      </c>
      <c r="K67" s="272">
        <v>2</v>
      </c>
      <c r="L67" s="462" t="s">
        <v>570</v>
      </c>
      <c r="M67" s="462"/>
    </row>
    <row r="68" spans="1:13" ht="15" thickBot="1">
      <c r="A68" s="211">
        <v>4778</v>
      </c>
      <c r="B68" s="313" t="s">
        <v>923</v>
      </c>
      <c r="C68" s="160">
        <f t="shared" ref="C68" si="6">SUM(D68:E68)</f>
        <v>6</v>
      </c>
      <c r="D68" s="160">
        <f t="shared" ref="D68:E68" si="7">J68+G68</f>
        <v>0</v>
      </c>
      <c r="E68" s="160">
        <f t="shared" si="7"/>
        <v>6</v>
      </c>
      <c r="F68" s="160">
        <f t="shared" si="1"/>
        <v>6</v>
      </c>
      <c r="G68" s="161">
        <v>0</v>
      </c>
      <c r="H68" s="161">
        <v>6</v>
      </c>
      <c r="I68" s="160">
        <f t="shared" si="2"/>
        <v>0</v>
      </c>
      <c r="J68" s="161">
        <v>0</v>
      </c>
      <c r="K68" s="161">
        <v>0</v>
      </c>
      <c r="L68" s="462" t="s">
        <v>924</v>
      </c>
      <c r="M68" s="462"/>
    </row>
    <row r="69" spans="1:13" ht="28.15" customHeight="1">
      <c r="A69" s="211">
        <v>4779</v>
      </c>
      <c r="B69" s="62" t="s">
        <v>566</v>
      </c>
      <c r="C69" s="223">
        <f t="shared" si="3"/>
        <v>3324</v>
      </c>
      <c r="D69" s="223">
        <f t="shared" si="3"/>
        <v>518</v>
      </c>
      <c r="E69" s="223">
        <f t="shared" si="3"/>
        <v>2806</v>
      </c>
      <c r="F69" s="223">
        <f t="shared" si="1"/>
        <v>3300</v>
      </c>
      <c r="G69" s="272">
        <v>518</v>
      </c>
      <c r="H69" s="272">
        <v>2782</v>
      </c>
      <c r="I69" s="223">
        <f t="shared" si="2"/>
        <v>24</v>
      </c>
      <c r="J69" s="272">
        <v>0</v>
      </c>
      <c r="K69" s="272">
        <v>24</v>
      </c>
      <c r="L69" s="462" t="s">
        <v>643</v>
      </c>
      <c r="M69" s="462"/>
    </row>
    <row r="70" spans="1:13">
      <c r="A70" s="212">
        <v>4789</v>
      </c>
      <c r="B70" s="96" t="s">
        <v>926</v>
      </c>
      <c r="C70" s="352">
        <f t="shared" si="3"/>
        <v>94</v>
      </c>
      <c r="D70" s="352">
        <f t="shared" si="3"/>
        <v>1</v>
      </c>
      <c r="E70" s="352">
        <f t="shared" si="3"/>
        <v>93</v>
      </c>
      <c r="F70" s="352">
        <v>91</v>
      </c>
      <c r="G70" s="354">
        <v>1</v>
      </c>
      <c r="H70" s="354">
        <v>90</v>
      </c>
      <c r="I70" s="352">
        <f t="shared" si="2"/>
        <v>3</v>
      </c>
      <c r="J70" s="354">
        <v>0</v>
      </c>
      <c r="K70" s="354">
        <v>3</v>
      </c>
      <c r="L70" s="463" t="s">
        <v>925</v>
      </c>
      <c r="M70" s="463"/>
    </row>
    <row r="71" spans="1:13">
      <c r="A71" s="473" t="s">
        <v>207</v>
      </c>
      <c r="B71" s="473"/>
      <c r="C71" s="353">
        <f t="shared" ref="C71:K71" si="8">SUM(C13:C70)</f>
        <v>188006</v>
      </c>
      <c r="D71" s="353">
        <f t="shared" si="8"/>
        <v>17110</v>
      </c>
      <c r="E71" s="353">
        <f t="shared" si="8"/>
        <v>170212</v>
      </c>
      <c r="F71" s="353">
        <f t="shared" si="8"/>
        <v>185906</v>
      </c>
      <c r="G71" s="353">
        <f t="shared" si="8"/>
        <v>16952</v>
      </c>
      <c r="H71" s="353">
        <f t="shared" si="8"/>
        <v>168324</v>
      </c>
      <c r="I71" s="353">
        <f t="shared" si="8"/>
        <v>2100</v>
      </c>
      <c r="J71" s="353">
        <f t="shared" si="8"/>
        <v>158</v>
      </c>
      <c r="K71" s="353">
        <f t="shared" si="8"/>
        <v>1942</v>
      </c>
      <c r="L71" s="474" t="s">
        <v>204</v>
      </c>
      <c r="M71" s="474"/>
    </row>
  </sheetData>
  <mergeCells count="78">
    <mergeCell ref="L36:M36"/>
    <mergeCell ref="L37:M37"/>
    <mergeCell ref="L50:M50"/>
    <mergeCell ref="L48:M48"/>
    <mergeCell ref="L38:M38"/>
    <mergeCell ref="L39:M39"/>
    <mergeCell ref="L40:M40"/>
    <mergeCell ref="L41:M41"/>
    <mergeCell ref="L46:M46"/>
    <mergeCell ref="L47:M47"/>
    <mergeCell ref="L44:M44"/>
    <mergeCell ref="L45:M45"/>
    <mergeCell ref="L42:M42"/>
    <mergeCell ref="L43:M43"/>
    <mergeCell ref="L49:M49"/>
    <mergeCell ref="L28:M28"/>
    <mergeCell ref="L31:M31"/>
    <mergeCell ref="L30:M30"/>
    <mergeCell ref="L20:M20"/>
    <mergeCell ref="L21:M21"/>
    <mergeCell ref="L22:M22"/>
    <mergeCell ref="L23:M23"/>
    <mergeCell ref="L24:M24"/>
    <mergeCell ref="L25:M25"/>
    <mergeCell ref="L29:M29"/>
    <mergeCell ref="A2:M2"/>
    <mergeCell ref="A6:M6"/>
    <mergeCell ref="I9:K9"/>
    <mergeCell ref="A1:M1"/>
    <mergeCell ref="A3:M3"/>
    <mergeCell ref="A8:B8"/>
    <mergeCell ref="L8:M8"/>
    <mergeCell ref="A9:A12"/>
    <mergeCell ref="B9:B12"/>
    <mergeCell ref="C9:E9"/>
    <mergeCell ref="F9:H9"/>
    <mergeCell ref="L9:M12"/>
    <mergeCell ref="C10:E10"/>
    <mergeCell ref="F10:H10"/>
    <mergeCell ref="I10:K10"/>
    <mergeCell ref="A4:M4"/>
    <mergeCell ref="L54:M54"/>
    <mergeCell ref="L55:M55"/>
    <mergeCell ref="A5:M5"/>
    <mergeCell ref="L18:M18"/>
    <mergeCell ref="L19:M19"/>
    <mergeCell ref="L13:M13"/>
    <mergeCell ref="L14:M14"/>
    <mergeCell ref="L15:M15"/>
    <mergeCell ref="L16:M16"/>
    <mergeCell ref="L17:M17"/>
    <mergeCell ref="L32:M32"/>
    <mergeCell ref="L33:M33"/>
    <mergeCell ref="L34:M34"/>
    <mergeCell ref="L35:M35"/>
    <mergeCell ref="L26:M26"/>
    <mergeCell ref="L27:M27"/>
    <mergeCell ref="A7:M7"/>
    <mergeCell ref="L69:M69"/>
    <mergeCell ref="L57:M57"/>
    <mergeCell ref="L63:M63"/>
    <mergeCell ref="L64:M64"/>
    <mergeCell ref="L65:M65"/>
    <mergeCell ref="L66:M66"/>
    <mergeCell ref="L67:M67"/>
    <mergeCell ref="L56:M56"/>
    <mergeCell ref="L58:M58"/>
    <mergeCell ref="L60:M60"/>
    <mergeCell ref="L61:M61"/>
    <mergeCell ref="L62:M62"/>
    <mergeCell ref="L51:M51"/>
    <mergeCell ref="L52:M52"/>
    <mergeCell ref="L53:M53"/>
    <mergeCell ref="L70:M70"/>
    <mergeCell ref="A71:B71"/>
    <mergeCell ref="L71:M71"/>
    <mergeCell ref="L59:M59"/>
    <mergeCell ref="L68:M68"/>
  </mergeCells>
  <phoneticPr fontId="18" type="noConversion"/>
  <printOptions horizontalCentered="1"/>
  <pageMargins left="0" right="0" top="0.19685039370078741" bottom="0" header="0" footer="0"/>
  <pageSetup paperSize="9" scale="85" orientation="landscape" r:id="rId1"/>
  <headerFooter alignWithMargins="0"/>
  <rowBreaks count="2" manualBreakCount="2">
    <brk id="34" max="12" man="1"/>
    <brk id="54" max="12"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9"/>
  <sheetViews>
    <sheetView tabSelected="1" view="pageBreakPreview" topLeftCell="A13" zoomScale="130" zoomScaleSheetLayoutView="130" workbookViewId="0"/>
  </sheetViews>
  <sheetFormatPr defaultColWidth="9.125" defaultRowHeight="14.25"/>
  <cols>
    <col min="1" max="1" width="7.625" style="149" customWidth="1"/>
    <col min="2" max="2" width="25.375" style="82" bestFit="1" customWidth="1"/>
    <col min="3" max="3" width="10.375" style="82" customWidth="1"/>
    <col min="4" max="4" width="10.125" style="82" customWidth="1"/>
    <col min="5" max="5" width="11.5" style="82" customWidth="1"/>
    <col min="6" max="8" width="8.75" style="82" customWidth="1"/>
    <col min="9" max="9" width="25.625" style="82" customWidth="1"/>
    <col min="10" max="10" width="7.625" style="82" customWidth="1"/>
    <col min="11" max="16384" width="9.125" style="82"/>
  </cols>
  <sheetData>
    <row r="1" spans="1:13" s="147" customFormat="1" ht="65.25" customHeight="1">
      <c r="A1" s="514"/>
      <c r="B1" s="514"/>
      <c r="C1" s="514"/>
      <c r="D1" s="514"/>
      <c r="E1" s="514"/>
      <c r="F1" s="514"/>
      <c r="G1" s="514"/>
      <c r="H1" s="514"/>
      <c r="I1" s="514"/>
      <c r="J1" s="514"/>
      <c r="K1" s="150"/>
      <c r="L1" s="150"/>
      <c r="M1" s="150"/>
    </row>
    <row r="2" spans="1:13" ht="17.45" customHeight="1">
      <c r="A2" s="515" t="s">
        <v>284</v>
      </c>
      <c r="B2" s="515"/>
      <c r="C2" s="515"/>
      <c r="D2" s="515"/>
      <c r="E2" s="515"/>
      <c r="F2" s="515"/>
      <c r="G2" s="515"/>
      <c r="H2" s="515"/>
      <c r="I2" s="515"/>
      <c r="J2" s="515"/>
    </row>
    <row r="3" spans="1:13" ht="16.5" customHeight="1">
      <c r="A3" s="515" t="s">
        <v>101</v>
      </c>
      <c r="B3" s="515"/>
      <c r="C3" s="515"/>
      <c r="D3" s="515"/>
      <c r="E3" s="515"/>
      <c r="F3" s="515"/>
      <c r="G3" s="515"/>
      <c r="H3" s="515"/>
      <c r="I3" s="515"/>
      <c r="J3" s="515"/>
    </row>
    <row r="4" spans="1:13" ht="16.5" customHeight="1">
      <c r="A4" s="515" t="s">
        <v>654</v>
      </c>
      <c r="B4" s="515"/>
      <c r="C4" s="515"/>
      <c r="D4" s="515"/>
      <c r="E4" s="515"/>
      <c r="F4" s="515"/>
      <c r="G4" s="515"/>
      <c r="H4" s="515"/>
      <c r="I4" s="515"/>
      <c r="J4" s="515"/>
    </row>
    <row r="5" spans="1:13" ht="15.6" customHeight="1">
      <c r="A5" s="513" t="s">
        <v>408</v>
      </c>
      <c r="B5" s="513"/>
      <c r="C5" s="513"/>
      <c r="D5" s="513"/>
      <c r="E5" s="513"/>
      <c r="F5" s="513"/>
      <c r="G5" s="513"/>
      <c r="H5" s="513"/>
      <c r="I5" s="513"/>
      <c r="J5" s="513"/>
    </row>
    <row r="6" spans="1:13" ht="15.6" customHeight="1">
      <c r="A6" s="513" t="s">
        <v>262</v>
      </c>
      <c r="B6" s="513"/>
      <c r="C6" s="513"/>
      <c r="D6" s="513"/>
      <c r="E6" s="513"/>
      <c r="F6" s="513"/>
      <c r="G6" s="513"/>
      <c r="H6" s="513"/>
      <c r="I6" s="513"/>
      <c r="J6" s="513"/>
    </row>
    <row r="7" spans="1:13" ht="15.6" customHeight="1">
      <c r="A7" s="513" t="s">
        <v>655</v>
      </c>
      <c r="B7" s="513"/>
      <c r="C7" s="513"/>
      <c r="D7" s="513"/>
      <c r="E7" s="513"/>
      <c r="F7" s="513"/>
      <c r="G7" s="513"/>
      <c r="H7" s="513"/>
      <c r="I7" s="513"/>
      <c r="J7" s="513"/>
    </row>
    <row r="8" spans="1:13" ht="15.6" customHeight="1">
      <c r="A8" s="614" t="s">
        <v>690</v>
      </c>
      <c r="B8" s="614"/>
      <c r="C8" s="622">
        <v>2017</v>
      </c>
      <c r="D8" s="622"/>
      <c r="E8" s="622"/>
      <c r="F8" s="622"/>
      <c r="G8" s="622"/>
      <c r="H8" s="622"/>
      <c r="I8" s="623" t="s">
        <v>285</v>
      </c>
      <c r="J8" s="623"/>
    </row>
    <row r="9" spans="1:13" s="148" customFormat="1" ht="15.75" customHeight="1">
      <c r="A9" s="619" t="s">
        <v>467</v>
      </c>
      <c r="B9" s="608" t="s">
        <v>210</v>
      </c>
      <c r="C9" s="567" t="s">
        <v>226</v>
      </c>
      <c r="D9" s="568"/>
      <c r="E9" s="569"/>
      <c r="F9" s="567" t="s">
        <v>227</v>
      </c>
      <c r="G9" s="568"/>
      <c r="H9" s="569"/>
      <c r="I9" s="458" t="s">
        <v>215</v>
      </c>
      <c r="J9" s="460"/>
    </row>
    <row r="10" spans="1:13" s="148" customFormat="1" ht="29.25" customHeight="1">
      <c r="A10" s="620"/>
      <c r="B10" s="609"/>
      <c r="C10" s="611" t="s">
        <v>518</v>
      </c>
      <c r="D10" s="612"/>
      <c r="E10" s="613"/>
      <c r="F10" s="611" t="s">
        <v>228</v>
      </c>
      <c r="G10" s="612"/>
      <c r="H10" s="613"/>
      <c r="I10" s="615"/>
      <c r="J10" s="616"/>
    </row>
    <row r="11" spans="1:13" s="148" customFormat="1" ht="16.5" customHeight="1">
      <c r="A11" s="620"/>
      <c r="B11" s="609"/>
      <c r="C11" s="173" t="s">
        <v>204</v>
      </c>
      <c r="D11" s="173" t="s">
        <v>115</v>
      </c>
      <c r="E11" s="173" t="s">
        <v>201</v>
      </c>
      <c r="F11" s="173" t="s">
        <v>204</v>
      </c>
      <c r="G11" s="173" t="s">
        <v>115</v>
      </c>
      <c r="H11" s="173" t="s">
        <v>201</v>
      </c>
      <c r="I11" s="615"/>
      <c r="J11" s="616"/>
    </row>
    <row r="12" spans="1:13" s="148" customFormat="1" ht="19.5" customHeight="1">
      <c r="A12" s="621"/>
      <c r="B12" s="610"/>
      <c r="C12" s="174" t="s">
        <v>207</v>
      </c>
      <c r="D12" s="174" t="s">
        <v>225</v>
      </c>
      <c r="E12" s="174" t="s">
        <v>517</v>
      </c>
      <c r="F12" s="174" t="s">
        <v>207</v>
      </c>
      <c r="G12" s="174" t="s">
        <v>225</v>
      </c>
      <c r="H12" s="174" t="s">
        <v>517</v>
      </c>
      <c r="I12" s="617"/>
      <c r="J12" s="618"/>
    </row>
    <row r="13" spans="1:13" s="148" customFormat="1" ht="57" customHeight="1" thickBot="1">
      <c r="A13" s="54">
        <v>45</v>
      </c>
      <c r="B13" s="58" t="s">
        <v>533</v>
      </c>
      <c r="C13" s="201">
        <f>SUM('5'!C13+'19'!C13)</f>
        <v>1406443</v>
      </c>
      <c r="D13" s="60">
        <f>SUM('5'!D13+'19'!D13)</f>
        <v>1371839</v>
      </c>
      <c r="E13" s="60">
        <f>SUM('5'!E13+'19'!E13)</f>
        <v>34604</v>
      </c>
      <c r="F13" s="201">
        <f>SUM('5'!F13+'19'!F13)</f>
        <v>20030</v>
      </c>
      <c r="G13" s="60">
        <f>SUM('5'!G13+'19'!G13)</f>
        <v>19795</v>
      </c>
      <c r="H13" s="60">
        <f>SUM('5'!H13+'19'!H13)</f>
        <v>235</v>
      </c>
      <c r="I13" s="447" t="s">
        <v>538</v>
      </c>
      <c r="J13" s="447"/>
    </row>
    <row r="14" spans="1:13" s="148" customFormat="1" ht="57" customHeight="1" thickBot="1">
      <c r="A14" s="56">
        <v>46</v>
      </c>
      <c r="B14" s="59" t="s">
        <v>534</v>
      </c>
      <c r="C14" s="199">
        <f>SUM('5'!C14+'19'!C14)</f>
        <v>1865378</v>
      </c>
      <c r="D14" s="61">
        <f>SUM('5'!D14+'19'!D14)</f>
        <v>1792431</v>
      </c>
      <c r="E14" s="61">
        <f>SUM('5'!E14+'19'!E14)</f>
        <v>72947</v>
      </c>
      <c r="F14" s="199">
        <f>SUM('5'!F14+'19'!F14)</f>
        <v>32597</v>
      </c>
      <c r="G14" s="61">
        <f>SUM('5'!G14+'19'!G14)</f>
        <v>32402</v>
      </c>
      <c r="H14" s="61">
        <f>SUM('5'!H14+'19'!H14)</f>
        <v>195</v>
      </c>
      <c r="I14" s="425" t="s">
        <v>537</v>
      </c>
      <c r="J14" s="425"/>
    </row>
    <row r="15" spans="1:13" s="148" customFormat="1" ht="57" customHeight="1">
      <c r="A15" s="55">
        <v>47</v>
      </c>
      <c r="B15" s="67" t="s">
        <v>535</v>
      </c>
      <c r="C15" s="200">
        <v>6968260</v>
      </c>
      <c r="D15" s="68">
        <v>6719793</v>
      </c>
      <c r="E15" s="68">
        <f>SUM('5'!E15+'19'!E15)</f>
        <v>248467</v>
      </c>
      <c r="F15" s="200">
        <f>SUM('5'!F15+'19'!F15)</f>
        <v>135379</v>
      </c>
      <c r="G15" s="68">
        <f>SUM('5'!G15+'19'!G15)</f>
        <v>133709</v>
      </c>
      <c r="H15" s="68">
        <f>SUM('5'!H15+'19'!H15)</f>
        <v>1670</v>
      </c>
      <c r="I15" s="429" t="s">
        <v>536</v>
      </c>
      <c r="J15" s="429"/>
    </row>
    <row r="16" spans="1:13" s="148" customFormat="1" ht="48" customHeight="1">
      <c r="A16" s="430" t="s">
        <v>207</v>
      </c>
      <c r="B16" s="430"/>
      <c r="C16" s="83">
        <v>10240080</v>
      </c>
      <c r="D16" s="83">
        <v>9884062</v>
      </c>
      <c r="E16" s="83">
        <f>SUM('5'!E16+'19'!E16)</f>
        <v>356018</v>
      </c>
      <c r="F16" s="83">
        <f>SUM('5'!F16+'19'!F16)</f>
        <v>188006</v>
      </c>
      <c r="G16" s="83">
        <f>SUM('5'!G16+'19'!G16)</f>
        <v>185906</v>
      </c>
      <c r="H16" s="83">
        <f>SUM('5'!H16+'19'!H16)</f>
        <v>2100</v>
      </c>
      <c r="I16" s="431" t="s">
        <v>204</v>
      </c>
      <c r="J16" s="431"/>
    </row>
    <row r="17" spans="1:10">
      <c r="A17" s="156" t="s">
        <v>409</v>
      </c>
      <c r="B17" s="157"/>
      <c r="C17" s="47"/>
      <c r="D17" s="47"/>
      <c r="E17" s="47"/>
      <c r="F17" s="47"/>
      <c r="G17" s="47"/>
      <c r="H17" s="47"/>
      <c r="I17" s="157"/>
      <c r="J17" s="158" t="s">
        <v>410</v>
      </c>
    </row>
    <row r="18" spans="1:10">
      <c r="B18" s="157"/>
      <c r="C18" s="47"/>
      <c r="D18" s="47"/>
      <c r="E18" s="47"/>
      <c r="F18" s="47"/>
      <c r="G18" s="47"/>
      <c r="H18" s="47"/>
      <c r="I18" s="157"/>
    </row>
    <row r="19" spans="1:10">
      <c r="D19" s="157"/>
      <c r="E19" s="157"/>
    </row>
  </sheetData>
  <mergeCells count="22">
    <mergeCell ref="A7:J7"/>
    <mergeCell ref="A16:B16"/>
    <mergeCell ref="I13:J13"/>
    <mergeCell ref="I14:J14"/>
    <mergeCell ref="I15:J15"/>
    <mergeCell ref="I16:J16"/>
    <mergeCell ref="A1:J1"/>
    <mergeCell ref="A2:J2"/>
    <mergeCell ref="A3:J3"/>
    <mergeCell ref="B9:B12"/>
    <mergeCell ref="C10:E10"/>
    <mergeCell ref="F10:H10"/>
    <mergeCell ref="A8:B8"/>
    <mergeCell ref="I9:J12"/>
    <mergeCell ref="A5:J5"/>
    <mergeCell ref="A9:A12"/>
    <mergeCell ref="F9:H9"/>
    <mergeCell ref="C8:H8"/>
    <mergeCell ref="C9:E9"/>
    <mergeCell ref="A6:J6"/>
    <mergeCell ref="I8:J8"/>
    <mergeCell ref="A4:J4"/>
  </mergeCells>
  <phoneticPr fontId="18" type="noConversion"/>
  <printOptions horizontalCentered="1" verticalCentered="1"/>
  <pageMargins left="0" right="0" top="0" bottom="0" header="0.5" footer="0.5"/>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70"/>
  <sheetViews>
    <sheetView tabSelected="1" view="pageBreakPreview" topLeftCell="A2" zoomScale="110" zoomScaleSheetLayoutView="110" workbookViewId="0"/>
  </sheetViews>
  <sheetFormatPr defaultColWidth="9.125" defaultRowHeight="14.25"/>
  <cols>
    <col min="1" max="1" width="5.75" style="14" customWidth="1"/>
    <col min="2" max="2" width="40.75" style="7" customWidth="1"/>
    <col min="3" max="8" width="8.75" style="7" customWidth="1"/>
    <col min="9" max="9" width="40.75" style="7" customWidth="1"/>
    <col min="10" max="10" width="5.75" style="7" customWidth="1"/>
    <col min="11" max="16384" width="9.125" style="7"/>
  </cols>
  <sheetData>
    <row r="1" spans="1:13" s="3" customFormat="1" ht="63.75" customHeight="1">
      <c r="A1" s="624" t="s">
        <v>284</v>
      </c>
      <c r="B1" s="624"/>
      <c r="C1" s="624"/>
      <c r="D1" s="624"/>
      <c r="E1" s="624"/>
      <c r="F1" s="624"/>
      <c r="G1" s="624"/>
      <c r="H1" s="624"/>
      <c r="I1" s="624"/>
      <c r="J1" s="624"/>
      <c r="K1" s="6"/>
      <c r="L1" s="6"/>
      <c r="M1" s="6"/>
    </row>
    <row r="2" spans="1:13" ht="17.45" customHeight="1">
      <c r="A2" s="428" t="s">
        <v>101</v>
      </c>
      <c r="B2" s="428"/>
      <c r="C2" s="428"/>
      <c r="D2" s="428"/>
      <c r="E2" s="428"/>
      <c r="F2" s="428"/>
      <c r="G2" s="428"/>
      <c r="H2" s="428"/>
      <c r="I2" s="428"/>
      <c r="J2" s="428"/>
    </row>
    <row r="3" spans="1:13" ht="17.45" customHeight="1">
      <c r="A3" s="428" t="s">
        <v>656</v>
      </c>
      <c r="B3" s="428"/>
      <c r="C3" s="428"/>
      <c r="D3" s="428"/>
      <c r="E3" s="428"/>
      <c r="F3" s="428"/>
      <c r="G3" s="428"/>
      <c r="H3" s="428"/>
      <c r="I3" s="428"/>
      <c r="J3" s="428"/>
    </row>
    <row r="4" spans="1:13" ht="16.5" customHeight="1">
      <c r="A4" s="426" t="s">
        <v>408</v>
      </c>
      <c r="B4" s="426"/>
      <c r="C4" s="426"/>
      <c r="D4" s="426"/>
      <c r="E4" s="426"/>
      <c r="F4" s="426"/>
      <c r="G4" s="426"/>
      <c r="H4" s="426"/>
      <c r="I4" s="426"/>
      <c r="J4" s="426"/>
    </row>
    <row r="5" spans="1:13" ht="15.6" customHeight="1">
      <c r="A5" s="426" t="s">
        <v>262</v>
      </c>
      <c r="B5" s="426"/>
      <c r="C5" s="426"/>
      <c r="D5" s="426"/>
      <c r="E5" s="426"/>
      <c r="F5" s="426"/>
      <c r="G5" s="426"/>
      <c r="H5" s="426"/>
      <c r="I5" s="426"/>
      <c r="J5" s="426"/>
    </row>
    <row r="6" spans="1:13" ht="15.6" customHeight="1">
      <c r="A6" s="426" t="s">
        <v>657</v>
      </c>
      <c r="B6" s="426"/>
      <c r="C6" s="426"/>
      <c r="D6" s="426"/>
      <c r="E6" s="426"/>
      <c r="F6" s="426"/>
      <c r="G6" s="426"/>
      <c r="H6" s="426"/>
      <c r="I6" s="426"/>
      <c r="J6" s="426"/>
    </row>
    <row r="7" spans="1:13" ht="15.6" customHeight="1">
      <c r="A7" s="432" t="s">
        <v>691</v>
      </c>
      <c r="B7" s="432"/>
      <c r="C7" s="426">
        <v>2017</v>
      </c>
      <c r="D7" s="426"/>
      <c r="E7" s="426"/>
      <c r="F7" s="426"/>
      <c r="G7" s="426"/>
      <c r="H7" s="426"/>
      <c r="I7" s="434" t="s">
        <v>412</v>
      </c>
      <c r="J7" s="434"/>
    </row>
    <row r="8" spans="1:13" ht="15.6" customHeight="1">
      <c r="A8" s="435" t="s">
        <v>442</v>
      </c>
      <c r="B8" s="435" t="s">
        <v>210</v>
      </c>
      <c r="C8" s="566" t="s">
        <v>226</v>
      </c>
      <c r="D8" s="566"/>
      <c r="E8" s="566"/>
      <c r="F8" s="566" t="s">
        <v>227</v>
      </c>
      <c r="G8" s="566"/>
      <c r="H8" s="566"/>
      <c r="I8" s="441" t="s">
        <v>215</v>
      </c>
      <c r="J8" s="441"/>
    </row>
    <row r="9" spans="1:13" customFormat="1" ht="15.75" customHeight="1">
      <c r="A9" s="436"/>
      <c r="B9" s="436"/>
      <c r="C9" s="559" t="s">
        <v>518</v>
      </c>
      <c r="D9" s="559"/>
      <c r="E9" s="559"/>
      <c r="F9" s="559" t="s">
        <v>228</v>
      </c>
      <c r="G9" s="559"/>
      <c r="H9" s="559"/>
      <c r="I9" s="444"/>
      <c r="J9" s="444"/>
    </row>
    <row r="10" spans="1:13" customFormat="1" ht="21" customHeight="1">
      <c r="A10" s="436"/>
      <c r="B10" s="436"/>
      <c r="C10" s="173" t="s">
        <v>204</v>
      </c>
      <c r="D10" s="173" t="s">
        <v>115</v>
      </c>
      <c r="E10" s="173" t="s">
        <v>201</v>
      </c>
      <c r="F10" s="173" t="s">
        <v>204</v>
      </c>
      <c r="G10" s="173" t="s">
        <v>115</v>
      </c>
      <c r="H10" s="173" t="s">
        <v>201</v>
      </c>
      <c r="I10" s="444"/>
      <c r="J10" s="444"/>
    </row>
    <row r="11" spans="1:13" customFormat="1" ht="16.5" customHeight="1">
      <c r="A11" s="437"/>
      <c r="B11" s="437"/>
      <c r="C11" s="174" t="s">
        <v>207</v>
      </c>
      <c r="D11" s="174" t="s">
        <v>225</v>
      </c>
      <c r="E11" s="174" t="s">
        <v>517</v>
      </c>
      <c r="F11" s="174" t="s">
        <v>207</v>
      </c>
      <c r="G11" s="174" t="s">
        <v>225</v>
      </c>
      <c r="H11" s="174" t="s">
        <v>517</v>
      </c>
      <c r="I11" s="445"/>
      <c r="J11" s="445"/>
    </row>
    <row r="12" spans="1:13" customFormat="1" ht="30" customHeight="1">
      <c r="A12" s="214">
        <v>4511</v>
      </c>
      <c r="B12" s="210" t="s">
        <v>559</v>
      </c>
      <c r="C12" s="219">
        <f>SUM(D12:E12)</f>
        <v>1026157</v>
      </c>
      <c r="D12" s="284">
        <v>1012420</v>
      </c>
      <c r="E12" s="284">
        <v>13737</v>
      </c>
      <c r="F12" s="219">
        <f>SUM(G12:H12)</f>
        <v>11716</v>
      </c>
      <c r="G12" s="284">
        <v>11697</v>
      </c>
      <c r="H12" s="284">
        <v>19</v>
      </c>
      <c r="I12" s="472" t="s">
        <v>558</v>
      </c>
      <c r="J12" s="472"/>
    </row>
    <row r="13" spans="1:13" customFormat="1" ht="30" customHeight="1">
      <c r="A13" s="212">
        <v>4512</v>
      </c>
      <c r="B13" s="96" t="s">
        <v>560</v>
      </c>
      <c r="C13" s="221">
        <f>SUM(D13:E13)</f>
        <v>80583</v>
      </c>
      <c r="D13" s="273">
        <v>74041</v>
      </c>
      <c r="E13" s="273">
        <v>6542</v>
      </c>
      <c r="F13" s="221">
        <f>SUM(G13:H13)</f>
        <v>1354</v>
      </c>
      <c r="G13" s="273">
        <v>1277</v>
      </c>
      <c r="H13" s="273">
        <v>77</v>
      </c>
      <c r="I13" s="463" t="s">
        <v>561</v>
      </c>
      <c r="J13" s="463"/>
    </row>
    <row r="14" spans="1:13" customFormat="1" ht="19.5">
      <c r="A14" s="211">
        <v>4519</v>
      </c>
      <c r="B14" s="62" t="s">
        <v>920</v>
      </c>
      <c r="C14" s="223">
        <f t="shared" ref="C14:C69" si="0">SUM(D14:E14)</f>
        <v>1088</v>
      </c>
      <c r="D14" s="272">
        <v>1088</v>
      </c>
      <c r="E14" s="272">
        <v>0</v>
      </c>
      <c r="F14" s="223">
        <f t="shared" ref="F14:F69" si="1">SUM(G14:H14)</f>
        <v>23</v>
      </c>
      <c r="G14" s="272">
        <v>23</v>
      </c>
      <c r="H14" s="272">
        <v>0</v>
      </c>
      <c r="I14" s="462" t="s">
        <v>921</v>
      </c>
      <c r="J14" s="462"/>
    </row>
    <row r="15" spans="1:13" s="43" customFormat="1" ht="19.5">
      <c r="A15" s="212">
        <v>4531</v>
      </c>
      <c r="B15" s="96" t="s">
        <v>562</v>
      </c>
      <c r="C15" s="221">
        <f t="shared" si="0"/>
        <v>268167</v>
      </c>
      <c r="D15" s="273">
        <v>254728</v>
      </c>
      <c r="E15" s="273">
        <v>13439</v>
      </c>
      <c r="F15" s="221">
        <f t="shared" si="1"/>
        <v>6496</v>
      </c>
      <c r="G15" s="273">
        <v>6363</v>
      </c>
      <c r="H15" s="273">
        <v>133</v>
      </c>
      <c r="I15" s="463" t="s">
        <v>608</v>
      </c>
      <c r="J15" s="463"/>
    </row>
    <row r="16" spans="1:13" s="43" customFormat="1">
      <c r="A16" s="211">
        <v>4532</v>
      </c>
      <c r="B16" s="62" t="s">
        <v>563</v>
      </c>
      <c r="C16" s="223">
        <f t="shared" si="0"/>
        <v>28961</v>
      </c>
      <c r="D16" s="272">
        <v>28075</v>
      </c>
      <c r="E16" s="272">
        <v>886</v>
      </c>
      <c r="F16" s="223">
        <f t="shared" si="1"/>
        <v>394</v>
      </c>
      <c r="G16" s="272">
        <v>388</v>
      </c>
      <c r="H16" s="272">
        <v>6</v>
      </c>
      <c r="I16" s="462" t="s">
        <v>607</v>
      </c>
      <c r="J16" s="462"/>
    </row>
    <row r="17" spans="1:10" s="43" customFormat="1" ht="19.5">
      <c r="A17" s="212">
        <v>4539</v>
      </c>
      <c r="B17" s="96" t="s">
        <v>564</v>
      </c>
      <c r="C17" s="221">
        <f t="shared" si="0"/>
        <v>1487</v>
      </c>
      <c r="D17" s="273">
        <v>1487</v>
      </c>
      <c r="E17" s="273">
        <v>0</v>
      </c>
      <c r="F17" s="221">
        <f t="shared" si="1"/>
        <v>47</v>
      </c>
      <c r="G17" s="273">
        <v>47</v>
      </c>
      <c r="H17" s="273">
        <v>0</v>
      </c>
      <c r="I17" s="463" t="s">
        <v>606</v>
      </c>
      <c r="J17" s="463"/>
    </row>
    <row r="18" spans="1:10" s="43" customFormat="1">
      <c r="A18" s="211">
        <v>4610</v>
      </c>
      <c r="B18" s="62" t="s">
        <v>539</v>
      </c>
      <c r="C18" s="223">
        <f t="shared" si="0"/>
        <v>136662</v>
      </c>
      <c r="D18" s="272">
        <v>134612</v>
      </c>
      <c r="E18" s="272">
        <v>2050</v>
      </c>
      <c r="F18" s="223">
        <f t="shared" si="1"/>
        <v>3130</v>
      </c>
      <c r="G18" s="272">
        <v>3123</v>
      </c>
      <c r="H18" s="272">
        <v>7</v>
      </c>
      <c r="I18" s="462" t="s">
        <v>548</v>
      </c>
      <c r="J18" s="462"/>
    </row>
    <row r="19" spans="1:10" s="43" customFormat="1">
      <c r="A19" s="212">
        <v>4620</v>
      </c>
      <c r="B19" s="96" t="s">
        <v>565</v>
      </c>
      <c r="C19" s="221">
        <f t="shared" si="0"/>
        <v>147653</v>
      </c>
      <c r="D19" s="273">
        <v>113709</v>
      </c>
      <c r="E19" s="273">
        <v>33944</v>
      </c>
      <c r="F19" s="221">
        <f t="shared" si="1"/>
        <v>2294</v>
      </c>
      <c r="G19" s="273">
        <v>2252</v>
      </c>
      <c r="H19" s="273">
        <v>42</v>
      </c>
      <c r="I19" s="463" t="s">
        <v>605</v>
      </c>
      <c r="J19" s="463"/>
    </row>
    <row r="20" spans="1:10" s="43" customFormat="1">
      <c r="A20" s="211">
        <v>4631</v>
      </c>
      <c r="B20" s="62" t="s">
        <v>540</v>
      </c>
      <c r="C20" s="223">
        <f t="shared" si="0"/>
        <v>17251</v>
      </c>
      <c r="D20" s="272">
        <v>16352</v>
      </c>
      <c r="E20" s="272">
        <v>899</v>
      </c>
      <c r="F20" s="223">
        <f t="shared" si="1"/>
        <v>377</v>
      </c>
      <c r="G20" s="272">
        <v>375</v>
      </c>
      <c r="H20" s="272">
        <v>2</v>
      </c>
      <c r="I20" s="462" t="s">
        <v>549</v>
      </c>
      <c r="J20" s="462"/>
    </row>
    <row r="21" spans="1:10" s="43" customFormat="1" ht="19.149999999999999" customHeight="1">
      <c r="A21" s="212">
        <v>4632</v>
      </c>
      <c r="B21" s="96" t="s">
        <v>609</v>
      </c>
      <c r="C21" s="221">
        <f t="shared" si="0"/>
        <v>289132</v>
      </c>
      <c r="D21" s="273">
        <v>286536</v>
      </c>
      <c r="E21" s="273">
        <v>2596</v>
      </c>
      <c r="F21" s="221">
        <f t="shared" si="1"/>
        <v>6024</v>
      </c>
      <c r="G21" s="273">
        <v>6011</v>
      </c>
      <c r="H21" s="273">
        <v>13</v>
      </c>
      <c r="I21" s="463" t="s">
        <v>604</v>
      </c>
      <c r="J21" s="463"/>
    </row>
    <row r="22" spans="1:10" s="43" customFormat="1" ht="30" customHeight="1">
      <c r="A22" s="211">
        <v>4641</v>
      </c>
      <c r="B22" s="62" t="s">
        <v>610</v>
      </c>
      <c r="C22" s="223">
        <f t="shared" si="0"/>
        <v>68010</v>
      </c>
      <c r="D22" s="272">
        <v>68010</v>
      </c>
      <c r="E22" s="272">
        <v>0</v>
      </c>
      <c r="F22" s="223">
        <f t="shared" si="1"/>
        <v>1153</v>
      </c>
      <c r="G22" s="272">
        <v>1153</v>
      </c>
      <c r="H22" s="272">
        <v>0</v>
      </c>
      <c r="I22" s="462" t="s">
        <v>603</v>
      </c>
      <c r="J22" s="462"/>
    </row>
    <row r="23" spans="1:10" s="43" customFormat="1" ht="19.5">
      <c r="A23" s="212">
        <v>4647</v>
      </c>
      <c r="B23" s="96" t="s">
        <v>611</v>
      </c>
      <c r="C23" s="221">
        <f t="shared" si="0"/>
        <v>165313</v>
      </c>
      <c r="D23" s="273">
        <v>163668</v>
      </c>
      <c r="E23" s="273">
        <v>1645</v>
      </c>
      <c r="F23" s="221">
        <f t="shared" si="1"/>
        <v>1921</v>
      </c>
      <c r="G23" s="273">
        <v>1918</v>
      </c>
      <c r="H23" s="273">
        <v>3</v>
      </c>
      <c r="I23" s="463" t="s">
        <v>602</v>
      </c>
      <c r="J23" s="463"/>
    </row>
    <row r="24" spans="1:10" s="43" customFormat="1" ht="39">
      <c r="A24" s="211">
        <v>4648</v>
      </c>
      <c r="B24" s="62" t="s">
        <v>612</v>
      </c>
      <c r="C24" s="223">
        <f t="shared" si="0"/>
        <v>109109</v>
      </c>
      <c r="D24" s="272">
        <v>108157</v>
      </c>
      <c r="E24" s="272">
        <v>952</v>
      </c>
      <c r="F24" s="223">
        <f t="shared" si="1"/>
        <v>2905</v>
      </c>
      <c r="G24" s="272">
        <v>2898</v>
      </c>
      <c r="H24" s="272">
        <v>7</v>
      </c>
      <c r="I24" s="462" t="s">
        <v>601</v>
      </c>
      <c r="J24" s="462"/>
    </row>
    <row r="25" spans="1:10" s="43" customFormat="1" ht="29.25">
      <c r="A25" s="212">
        <v>4649</v>
      </c>
      <c r="B25" s="96" t="s">
        <v>1220</v>
      </c>
      <c r="C25" s="221">
        <f t="shared" si="0"/>
        <v>334</v>
      </c>
      <c r="D25" s="273">
        <v>334</v>
      </c>
      <c r="E25" s="273">
        <v>0</v>
      </c>
      <c r="F25" s="221">
        <f t="shared" si="1"/>
        <v>24</v>
      </c>
      <c r="G25" s="273">
        <v>24</v>
      </c>
      <c r="H25" s="273">
        <v>0</v>
      </c>
      <c r="I25" s="463" t="s">
        <v>922</v>
      </c>
      <c r="J25" s="463"/>
    </row>
    <row r="26" spans="1:10" s="43" customFormat="1">
      <c r="A26" s="211">
        <v>4651</v>
      </c>
      <c r="B26" s="62" t="s">
        <v>613</v>
      </c>
      <c r="C26" s="223">
        <f t="shared" si="0"/>
        <v>7688</v>
      </c>
      <c r="D26" s="272">
        <v>7688</v>
      </c>
      <c r="E26" s="272">
        <v>0</v>
      </c>
      <c r="F26" s="223">
        <f t="shared" si="1"/>
        <v>123</v>
      </c>
      <c r="G26" s="272">
        <v>122</v>
      </c>
      <c r="H26" s="272">
        <v>1</v>
      </c>
      <c r="I26" s="462" t="s">
        <v>600</v>
      </c>
      <c r="J26" s="462"/>
    </row>
    <row r="27" spans="1:10" s="43" customFormat="1">
      <c r="A27" s="212">
        <v>4652</v>
      </c>
      <c r="B27" s="96" t="s">
        <v>614</v>
      </c>
      <c r="C27" s="221">
        <f t="shared" si="0"/>
        <v>74928</v>
      </c>
      <c r="D27" s="273">
        <v>71509</v>
      </c>
      <c r="E27" s="273">
        <v>3419</v>
      </c>
      <c r="F27" s="221">
        <f t="shared" si="1"/>
        <v>729</v>
      </c>
      <c r="G27" s="273">
        <v>725</v>
      </c>
      <c r="H27" s="273">
        <v>4</v>
      </c>
      <c r="I27" s="463" t="s">
        <v>599</v>
      </c>
      <c r="J27" s="463"/>
    </row>
    <row r="28" spans="1:10" s="43" customFormat="1">
      <c r="A28" s="211">
        <v>4653</v>
      </c>
      <c r="B28" s="62" t="s">
        <v>615</v>
      </c>
      <c r="C28" s="223">
        <f t="shared" si="0"/>
        <v>40469</v>
      </c>
      <c r="D28" s="272">
        <v>40469</v>
      </c>
      <c r="E28" s="272">
        <v>0</v>
      </c>
      <c r="F28" s="223">
        <f t="shared" si="1"/>
        <v>818</v>
      </c>
      <c r="G28" s="272">
        <v>804</v>
      </c>
      <c r="H28" s="272">
        <v>14</v>
      </c>
      <c r="I28" s="462" t="s">
        <v>598</v>
      </c>
      <c r="J28" s="462"/>
    </row>
    <row r="29" spans="1:10" s="43" customFormat="1">
      <c r="A29" s="212">
        <v>4659</v>
      </c>
      <c r="B29" s="96" t="s">
        <v>616</v>
      </c>
      <c r="C29" s="221">
        <f t="shared" si="0"/>
        <v>265498</v>
      </c>
      <c r="D29" s="273">
        <v>257875</v>
      </c>
      <c r="E29" s="273">
        <v>7623</v>
      </c>
      <c r="F29" s="221">
        <f t="shared" si="1"/>
        <v>4367</v>
      </c>
      <c r="G29" s="273">
        <v>4352</v>
      </c>
      <c r="H29" s="273">
        <v>15</v>
      </c>
      <c r="I29" s="463" t="s">
        <v>550</v>
      </c>
      <c r="J29" s="463"/>
    </row>
    <row r="30" spans="1:10" s="43" customFormat="1">
      <c r="A30" s="211">
        <v>4661</v>
      </c>
      <c r="B30" s="62" t="s">
        <v>617</v>
      </c>
      <c r="C30" s="223">
        <f t="shared" si="0"/>
        <v>9240</v>
      </c>
      <c r="D30" s="272">
        <v>8641</v>
      </c>
      <c r="E30" s="272">
        <v>599</v>
      </c>
      <c r="F30" s="223">
        <f t="shared" si="1"/>
        <v>127</v>
      </c>
      <c r="G30" s="272">
        <v>126</v>
      </c>
      <c r="H30" s="272">
        <v>1</v>
      </c>
      <c r="I30" s="462" t="s">
        <v>597</v>
      </c>
      <c r="J30" s="462"/>
    </row>
    <row r="31" spans="1:10" s="43" customFormat="1">
      <c r="A31" s="213">
        <v>4662</v>
      </c>
      <c r="B31" s="209" t="s">
        <v>541</v>
      </c>
      <c r="C31" s="103">
        <f t="shared" si="0"/>
        <v>8157</v>
      </c>
      <c r="D31" s="276">
        <v>8157</v>
      </c>
      <c r="E31" s="276">
        <v>0</v>
      </c>
      <c r="F31" s="103">
        <f t="shared" si="1"/>
        <v>265</v>
      </c>
      <c r="G31" s="276">
        <v>265</v>
      </c>
      <c r="H31" s="276">
        <v>0</v>
      </c>
      <c r="I31" s="464" t="s">
        <v>551</v>
      </c>
      <c r="J31" s="464"/>
    </row>
    <row r="32" spans="1:10" s="43" customFormat="1" ht="19.5">
      <c r="A32" s="211">
        <v>4663</v>
      </c>
      <c r="B32" s="62" t="s">
        <v>618</v>
      </c>
      <c r="C32" s="223">
        <f t="shared" si="0"/>
        <v>370946</v>
      </c>
      <c r="D32" s="272">
        <v>355255</v>
      </c>
      <c r="E32" s="272">
        <v>15691</v>
      </c>
      <c r="F32" s="223">
        <f t="shared" si="1"/>
        <v>6112</v>
      </c>
      <c r="G32" s="272">
        <v>6044</v>
      </c>
      <c r="H32" s="272">
        <v>68</v>
      </c>
      <c r="I32" s="462" t="s">
        <v>596</v>
      </c>
      <c r="J32" s="462"/>
    </row>
    <row r="33" spans="1:10" s="43" customFormat="1">
      <c r="A33" s="212">
        <v>4690</v>
      </c>
      <c r="B33" s="96" t="s">
        <v>542</v>
      </c>
      <c r="C33" s="221">
        <f t="shared" si="0"/>
        <v>26580</v>
      </c>
      <c r="D33" s="273">
        <v>26333</v>
      </c>
      <c r="E33" s="273">
        <v>247</v>
      </c>
      <c r="F33" s="221">
        <f t="shared" si="1"/>
        <v>475</v>
      </c>
      <c r="G33" s="273">
        <v>473</v>
      </c>
      <c r="H33" s="273">
        <v>2</v>
      </c>
      <c r="I33" s="463" t="s">
        <v>552</v>
      </c>
      <c r="J33" s="463"/>
    </row>
    <row r="34" spans="1:10" s="43" customFormat="1">
      <c r="A34" s="211">
        <v>4691</v>
      </c>
      <c r="B34" s="62" t="s">
        <v>619</v>
      </c>
      <c r="C34" s="223">
        <f t="shared" si="0"/>
        <v>80910</v>
      </c>
      <c r="D34" s="272">
        <v>80910</v>
      </c>
      <c r="E34" s="272">
        <v>0</v>
      </c>
      <c r="F34" s="223">
        <f t="shared" si="1"/>
        <v>1073</v>
      </c>
      <c r="G34" s="272">
        <v>1073</v>
      </c>
      <c r="H34" s="272">
        <v>0</v>
      </c>
      <c r="I34" s="462" t="s">
        <v>595</v>
      </c>
      <c r="J34" s="462"/>
    </row>
    <row r="35" spans="1:10" s="43" customFormat="1" ht="19.5">
      <c r="A35" s="212">
        <v>4692</v>
      </c>
      <c r="B35" s="96" t="s">
        <v>620</v>
      </c>
      <c r="C35" s="221">
        <f t="shared" si="0"/>
        <v>47499</v>
      </c>
      <c r="D35" s="273">
        <v>44215</v>
      </c>
      <c r="E35" s="273">
        <v>3284</v>
      </c>
      <c r="F35" s="221">
        <f t="shared" si="1"/>
        <v>680</v>
      </c>
      <c r="G35" s="273">
        <v>664</v>
      </c>
      <c r="H35" s="273">
        <v>16</v>
      </c>
      <c r="I35" s="463" t="s">
        <v>594</v>
      </c>
      <c r="J35" s="463"/>
    </row>
    <row r="36" spans="1:10" s="43" customFormat="1">
      <c r="A36" s="211">
        <v>4712</v>
      </c>
      <c r="B36" s="62" t="s">
        <v>543</v>
      </c>
      <c r="C36" s="223">
        <f t="shared" si="0"/>
        <v>707480</v>
      </c>
      <c r="D36" s="272">
        <v>697580</v>
      </c>
      <c r="E36" s="272">
        <v>9900</v>
      </c>
      <c r="F36" s="223">
        <f t="shared" si="1"/>
        <v>15758</v>
      </c>
      <c r="G36" s="272">
        <v>15705</v>
      </c>
      <c r="H36" s="272">
        <v>53</v>
      </c>
      <c r="I36" s="462" t="s">
        <v>553</v>
      </c>
      <c r="J36" s="462"/>
    </row>
    <row r="37" spans="1:10" s="43" customFormat="1">
      <c r="A37" s="212">
        <v>4714</v>
      </c>
      <c r="B37" s="96" t="s">
        <v>544</v>
      </c>
      <c r="C37" s="221">
        <f t="shared" si="0"/>
        <v>531968</v>
      </c>
      <c r="D37" s="273">
        <v>528121</v>
      </c>
      <c r="E37" s="273">
        <v>3847</v>
      </c>
      <c r="F37" s="221">
        <f t="shared" si="1"/>
        <v>14186</v>
      </c>
      <c r="G37" s="273">
        <v>14154</v>
      </c>
      <c r="H37" s="273">
        <v>32</v>
      </c>
      <c r="I37" s="463" t="s">
        <v>554</v>
      </c>
      <c r="J37" s="463"/>
    </row>
    <row r="38" spans="1:10" s="43" customFormat="1">
      <c r="A38" s="211">
        <v>4719</v>
      </c>
      <c r="B38" s="62" t="s">
        <v>645</v>
      </c>
      <c r="C38" s="223">
        <f t="shared" si="0"/>
        <v>352615</v>
      </c>
      <c r="D38" s="272">
        <v>348380</v>
      </c>
      <c r="E38" s="272">
        <v>4235</v>
      </c>
      <c r="F38" s="223">
        <f t="shared" si="1"/>
        <v>5254</v>
      </c>
      <c r="G38" s="272">
        <v>5242</v>
      </c>
      <c r="H38" s="272">
        <v>12</v>
      </c>
      <c r="I38" s="462" t="s">
        <v>593</v>
      </c>
      <c r="J38" s="462"/>
    </row>
    <row r="39" spans="1:10" customFormat="1">
      <c r="A39" s="212">
        <v>4720</v>
      </c>
      <c r="B39" s="96" t="s">
        <v>622</v>
      </c>
      <c r="C39" s="221">
        <f t="shared" si="0"/>
        <v>82097</v>
      </c>
      <c r="D39" s="273">
        <v>82097</v>
      </c>
      <c r="E39" s="273">
        <v>0</v>
      </c>
      <c r="F39" s="221">
        <f t="shared" si="1"/>
        <v>3147</v>
      </c>
      <c r="G39" s="273">
        <v>3084</v>
      </c>
      <c r="H39" s="273">
        <v>63</v>
      </c>
      <c r="I39" s="463" t="s">
        <v>592</v>
      </c>
      <c r="J39" s="463"/>
    </row>
    <row r="40" spans="1:10" customFormat="1">
      <c r="A40" s="211">
        <v>4722</v>
      </c>
      <c r="B40" s="62" t="s">
        <v>632</v>
      </c>
      <c r="C40" s="223">
        <f t="shared" si="0"/>
        <v>64376</v>
      </c>
      <c r="D40" s="272">
        <v>64376</v>
      </c>
      <c r="E40" s="272">
        <v>0</v>
      </c>
      <c r="F40" s="223">
        <f t="shared" si="1"/>
        <v>2199</v>
      </c>
      <c r="G40" s="272">
        <v>2193</v>
      </c>
      <c r="H40" s="272">
        <v>6</v>
      </c>
      <c r="I40" s="462" t="s">
        <v>591</v>
      </c>
      <c r="J40" s="462"/>
    </row>
    <row r="41" spans="1:10" s="43" customFormat="1">
      <c r="A41" s="212">
        <v>4723</v>
      </c>
      <c r="B41" s="96" t="s">
        <v>631</v>
      </c>
      <c r="C41" s="221">
        <f t="shared" si="0"/>
        <v>3320</v>
      </c>
      <c r="D41" s="273">
        <v>3320</v>
      </c>
      <c r="E41" s="273">
        <v>0</v>
      </c>
      <c r="F41" s="221">
        <f t="shared" si="1"/>
        <v>82</v>
      </c>
      <c r="G41" s="273">
        <v>82</v>
      </c>
      <c r="H41" s="273">
        <v>0</v>
      </c>
      <c r="I41" s="463" t="s">
        <v>590</v>
      </c>
      <c r="J41" s="463"/>
    </row>
    <row r="42" spans="1:10" s="43" customFormat="1">
      <c r="A42" s="211">
        <v>4724</v>
      </c>
      <c r="B42" s="62" t="s">
        <v>630</v>
      </c>
      <c r="C42" s="223">
        <f t="shared" si="0"/>
        <v>11121</v>
      </c>
      <c r="D42" s="272">
        <v>11121</v>
      </c>
      <c r="E42" s="272">
        <v>0</v>
      </c>
      <c r="F42" s="223">
        <f t="shared" si="1"/>
        <v>493</v>
      </c>
      <c r="G42" s="272">
        <v>478</v>
      </c>
      <c r="H42" s="272">
        <v>15</v>
      </c>
      <c r="I42" s="462" t="s">
        <v>589</v>
      </c>
      <c r="J42" s="462"/>
    </row>
    <row r="43" spans="1:10" s="43" customFormat="1">
      <c r="A43" s="212">
        <v>4725</v>
      </c>
      <c r="B43" s="96" t="s">
        <v>629</v>
      </c>
      <c r="C43" s="221">
        <f t="shared" si="0"/>
        <v>10494</v>
      </c>
      <c r="D43" s="273">
        <v>10494</v>
      </c>
      <c r="E43" s="273">
        <v>0</v>
      </c>
      <c r="F43" s="221">
        <f t="shared" si="1"/>
        <v>360</v>
      </c>
      <c r="G43" s="273">
        <v>360</v>
      </c>
      <c r="H43" s="273">
        <v>0</v>
      </c>
      <c r="I43" s="463" t="s">
        <v>588</v>
      </c>
      <c r="J43" s="463"/>
    </row>
    <row r="44" spans="1:10" s="43" customFormat="1">
      <c r="A44" s="211">
        <v>4726</v>
      </c>
      <c r="B44" s="62" t="s">
        <v>545</v>
      </c>
      <c r="C44" s="223">
        <f t="shared" si="0"/>
        <v>58493</v>
      </c>
      <c r="D44" s="272">
        <v>58493</v>
      </c>
      <c r="E44" s="272">
        <v>0</v>
      </c>
      <c r="F44" s="223">
        <f t="shared" si="1"/>
        <v>1277</v>
      </c>
      <c r="G44" s="272">
        <v>1235</v>
      </c>
      <c r="H44" s="272">
        <v>42</v>
      </c>
      <c r="I44" s="462" t="s">
        <v>555</v>
      </c>
      <c r="J44" s="462"/>
    </row>
    <row r="45" spans="1:10" s="43" customFormat="1">
      <c r="A45" s="212">
        <v>4727</v>
      </c>
      <c r="B45" s="96" t="s">
        <v>628</v>
      </c>
      <c r="C45" s="221">
        <f t="shared" si="0"/>
        <v>12982</v>
      </c>
      <c r="D45" s="273">
        <v>12752</v>
      </c>
      <c r="E45" s="273">
        <v>230</v>
      </c>
      <c r="F45" s="221">
        <f t="shared" si="1"/>
        <v>318</v>
      </c>
      <c r="G45" s="273">
        <v>311</v>
      </c>
      <c r="H45" s="273">
        <v>7</v>
      </c>
      <c r="I45" s="463" t="s">
        <v>587</v>
      </c>
      <c r="J45" s="463"/>
    </row>
    <row r="46" spans="1:10" s="43" customFormat="1">
      <c r="A46" s="211">
        <v>4728</v>
      </c>
      <c r="B46" s="62" t="s">
        <v>633</v>
      </c>
      <c r="C46" s="223">
        <f t="shared" si="0"/>
        <v>7084</v>
      </c>
      <c r="D46" s="272">
        <v>7084</v>
      </c>
      <c r="E46" s="272">
        <v>0</v>
      </c>
      <c r="F46" s="223">
        <f t="shared" si="1"/>
        <v>257</v>
      </c>
      <c r="G46" s="272">
        <v>244</v>
      </c>
      <c r="H46" s="272">
        <v>13</v>
      </c>
      <c r="I46" s="462" t="s">
        <v>586</v>
      </c>
      <c r="J46" s="462"/>
    </row>
    <row r="47" spans="1:10" s="43" customFormat="1">
      <c r="A47" s="212">
        <v>4729</v>
      </c>
      <c r="B47" s="96" t="s">
        <v>642</v>
      </c>
      <c r="C47" s="221">
        <f t="shared" si="0"/>
        <v>8644</v>
      </c>
      <c r="D47" s="273">
        <v>8334</v>
      </c>
      <c r="E47" s="273">
        <v>310</v>
      </c>
      <c r="F47" s="221">
        <f t="shared" si="1"/>
        <v>268</v>
      </c>
      <c r="G47" s="273">
        <v>256</v>
      </c>
      <c r="H47" s="273">
        <v>12</v>
      </c>
      <c r="I47" s="463" t="s">
        <v>644</v>
      </c>
      <c r="J47" s="463"/>
    </row>
    <row r="48" spans="1:10" s="43" customFormat="1">
      <c r="A48" s="211">
        <v>4730</v>
      </c>
      <c r="B48" s="62" t="s">
        <v>627</v>
      </c>
      <c r="C48" s="223">
        <f t="shared" si="0"/>
        <v>507864</v>
      </c>
      <c r="D48" s="272">
        <v>386718</v>
      </c>
      <c r="E48" s="272">
        <v>121146</v>
      </c>
      <c r="F48" s="223">
        <f t="shared" si="1"/>
        <v>5416</v>
      </c>
      <c r="G48" s="272">
        <v>5148</v>
      </c>
      <c r="H48" s="272">
        <v>268</v>
      </c>
      <c r="I48" s="462" t="s">
        <v>585</v>
      </c>
      <c r="J48" s="462"/>
    </row>
    <row r="49" spans="1:13" ht="19.149999999999999" customHeight="1">
      <c r="A49" s="212">
        <v>4741</v>
      </c>
      <c r="B49" s="96" t="s">
        <v>634</v>
      </c>
      <c r="C49" s="221">
        <f t="shared" si="0"/>
        <v>382470</v>
      </c>
      <c r="D49" s="273">
        <v>378813</v>
      </c>
      <c r="E49" s="273">
        <v>3657</v>
      </c>
      <c r="F49" s="221">
        <f t="shared" si="1"/>
        <v>5513</v>
      </c>
      <c r="G49" s="273">
        <v>5367</v>
      </c>
      <c r="H49" s="273">
        <v>146</v>
      </c>
      <c r="I49" s="463" t="s">
        <v>584</v>
      </c>
      <c r="J49" s="463"/>
      <c r="K49" s="12"/>
      <c r="L49" s="12"/>
      <c r="M49" s="12"/>
    </row>
    <row r="50" spans="1:13" ht="28.9" customHeight="1">
      <c r="A50" s="211">
        <v>4742</v>
      </c>
      <c r="B50" s="62" t="s">
        <v>706</v>
      </c>
      <c r="C50" s="223">
        <f t="shared" si="0"/>
        <v>4873</v>
      </c>
      <c r="D50" s="272">
        <v>4803</v>
      </c>
      <c r="E50" s="272">
        <v>70</v>
      </c>
      <c r="F50" s="223">
        <f t="shared" si="1"/>
        <v>123</v>
      </c>
      <c r="G50" s="272">
        <v>121</v>
      </c>
      <c r="H50" s="272">
        <v>2</v>
      </c>
      <c r="I50" s="462" t="s">
        <v>705</v>
      </c>
      <c r="J50" s="462"/>
    </row>
    <row r="51" spans="1:13" ht="19.5">
      <c r="A51" s="212">
        <v>4751</v>
      </c>
      <c r="B51" s="96" t="s">
        <v>626</v>
      </c>
      <c r="C51" s="221">
        <f t="shared" si="0"/>
        <v>550201</v>
      </c>
      <c r="D51" s="273">
        <v>550087</v>
      </c>
      <c r="E51" s="273">
        <v>114</v>
      </c>
      <c r="F51" s="221">
        <f t="shared" si="1"/>
        <v>10229</v>
      </c>
      <c r="G51" s="273">
        <v>10223</v>
      </c>
      <c r="H51" s="273">
        <v>6</v>
      </c>
      <c r="I51" s="463" t="s">
        <v>583</v>
      </c>
      <c r="J51" s="463"/>
    </row>
    <row r="52" spans="1:13" ht="29.25">
      <c r="A52" s="211">
        <v>4752</v>
      </c>
      <c r="B52" s="62" t="s">
        <v>625</v>
      </c>
      <c r="C52" s="223">
        <f t="shared" si="0"/>
        <v>1138867</v>
      </c>
      <c r="D52" s="272">
        <v>1121199</v>
      </c>
      <c r="E52" s="272">
        <v>17668</v>
      </c>
      <c r="F52" s="223">
        <f t="shared" si="1"/>
        <v>25309</v>
      </c>
      <c r="G52" s="272">
        <v>25127</v>
      </c>
      <c r="H52" s="272">
        <v>182</v>
      </c>
      <c r="I52" s="462" t="s">
        <v>582</v>
      </c>
      <c r="J52" s="462"/>
    </row>
    <row r="53" spans="1:13" ht="19.5">
      <c r="A53" s="213">
        <v>4753</v>
      </c>
      <c r="B53" s="209" t="s">
        <v>624</v>
      </c>
      <c r="C53" s="103">
        <f t="shared" si="0"/>
        <v>57617</v>
      </c>
      <c r="D53" s="276">
        <v>54275</v>
      </c>
      <c r="E53" s="276">
        <v>3342</v>
      </c>
      <c r="F53" s="103">
        <f t="shared" si="1"/>
        <v>1103</v>
      </c>
      <c r="G53" s="276">
        <v>1087</v>
      </c>
      <c r="H53" s="276">
        <v>16</v>
      </c>
      <c r="I53" s="464" t="s">
        <v>581</v>
      </c>
      <c r="J53" s="464"/>
    </row>
    <row r="54" spans="1:13" ht="30" customHeight="1">
      <c r="A54" s="211">
        <v>4754</v>
      </c>
      <c r="B54" s="62" t="s">
        <v>546</v>
      </c>
      <c r="C54" s="223">
        <f t="shared" si="0"/>
        <v>264283</v>
      </c>
      <c r="D54" s="272">
        <v>259965</v>
      </c>
      <c r="E54" s="272">
        <v>4318</v>
      </c>
      <c r="F54" s="223">
        <f t="shared" si="1"/>
        <v>5302</v>
      </c>
      <c r="G54" s="272">
        <v>5244</v>
      </c>
      <c r="H54" s="272">
        <v>58</v>
      </c>
      <c r="I54" s="462" t="s">
        <v>556</v>
      </c>
      <c r="J54" s="462"/>
    </row>
    <row r="55" spans="1:13" ht="19.149999999999999" customHeight="1">
      <c r="A55" s="212">
        <v>4755</v>
      </c>
      <c r="B55" s="96" t="s">
        <v>641</v>
      </c>
      <c r="C55" s="221">
        <f t="shared" si="0"/>
        <v>558504</v>
      </c>
      <c r="D55" s="273">
        <v>535041</v>
      </c>
      <c r="E55" s="273">
        <v>23463</v>
      </c>
      <c r="F55" s="221">
        <f t="shared" si="1"/>
        <v>11243</v>
      </c>
      <c r="G55" s="273">
        <v>11087</v>
      </c>
      <c r="H55" s="273">
        <v>156</v>
      </c>
      <c r="I55" s="463" t="s">
        <v>580</v>
      </c>
      <c r="J55" s="463"/>
    </row>
    <row r="56" spans="1:13">
      <c r="A56" s="211">
        <v>4756</v>
      </c>
      <c r="B56" s="62" t="s">
        <v>635</v>
      </c>
      <c r="C56" s="223">
        <f t="shared" si="0"/>
        <v>13006</v>
      </c>
      <c r="D56" s="272">
        <v>12752</v>
      </c>
      <c r="E56" s="272">
        <v>254</v>
      </c>
      <c r="F56" s="223">
        <f t="shared" si="1"/>
        <v>499</v>
      </c>
      <c r="G56" s="272">
        <v>494</v>
      </c>
      <c r="H56" s="272">
        <v>5</v>
      </c>
      <c r="I56" s="462" t="s">
        <v>579</v>
      </c>
      <c r="J56" s="462"/>
    </row>
    <row r="57" spans="1:13" ht="19.149999999999999" customHeight="1">
      <c r="A57" s="212">
        <v>4761</v>
      </c>
      <c r="B57" s="96" t="s">
        <v>636</v>
      </c>
      <c r="C57" s="221">
        <f t="shared" si="0"/>
        <v>85908</v>
      </c>
      <c r="D57" s="273">
        <v>85371</v>
      </c>
      <c r="E57" s="273">
        <v>537</v>
      </c>
      <c r="F57" s="221">
        <f t="shared" si="1"/>
        <v>1778</v>
      </c>
      <c r="G57" s="273">
        <v>1766</v>
      </c>
      <c r="H57" s="273">
        <v>12</v>
      </c>
      <c r="I57" s="463" t="s">
        <v>578</v>
      </c>
      <c r="J57" s="463"/>
    </row>
    <row r="58" spans="1:13" ht="19.149999999999999" customHeight="1">
      <c r="A58" s="211">
        <v>4762</v>
      </c>
      <c r="B58" s="62" t="s">
        <v>637</v>
      </c>
      <c r="C58" s="223">
        <f t="shared" si="0"/>
        <v>3510</v>
      </c>
      <c r="D58" s="272">
        <v>3510</v>
      </c>
      <c r="E58" s="272">
        <v>0</v>
      </c>
      <c r="F58" s="223">
        <f t="shared" si="1"/>
        <v>78</v>
      </c>
      <c r="G58" s="272">
        <v>78</v>
      </c>
      <c r="H58" s="272">
        <v>0</v>
      </c>
      <c r="I58" s="462" t="s">
        <v>577</v>
      </c>
      <c r="J58" s="462"/>
    </row>
    <row r="59" spans="1:13" ht="19.149999999999999" customHeight="1">
      <c r="A59" s="212">
        <v>4763</v>
      </c>
      <c r="B59" s="96" t="s">
        <v>638</v>
      </c>
      <c r="C59" s="221">
        <f t="shared" si="0"/>
        <v>63510</v>
      </c>
      <c r="D59" s="273">
        <v>62722</v>
      </c>
      <c r="E59" s="273">
        <v>788</v>
      </c>
      <c r="F59" s="221">
        <f t="shared" si="1"/>
        <v>1283</v>
      </c>
      <c r="G59" s="273">
        <v>1273</v>
      </c>
      <c r="H59" s="273">
        <v>10</v>
      </c>
      <c r="I59" s="463" t="s">
        <v>576</v>
      </c>
      <c r="J59" s="463"/>
    </row>
    <row r="60" spans="1:13" ht="30" customHeight="1">
      <c r="A60" s="211">
        <v>4764</v>
      </c>
      <c r="B60" s="62" t="s">
        <v>623</v>
      </c>
      <c r="C60" s="223">
        <f t="shared" si="0"/>
        <v>32257</v>
      </c>
      <c r="D60" s="272">
        <v>30945</v>
      </c>
      <c r="E60" s="272">
        <v>1312</v>
      </c>
      <c r="F60" s="223">
        <f t="shared" si="1"/>
        <v>569</v>
      </c>
      <c r="G60" s="272">
        <v>562</v>
      </c>
      <c r="H60" s="272">
        <v>7</v>
      </c>
      <c r="I60" s="462" t="s">
        <v>575</v>
      </c>
      <c r="J60" s="462"/>
    </row>
    <row r="61" spans="1:13" ht="19.149999999999999" customHeight="1">
      <c r="A61" s="212">
        <v>4771</v>
      </c>
      <c r="B61" s="96" t="s">
        <v>639</v>
      </c>
      <c r="C61" s="221">
        <f t="shared" si="0"/>
        <v>601510</v>
      </c>
      <c r="D61" s="273">
        <v>600630</v>
      </c>
      <c r="E61" s="273">
        <v>880</v>
      </c>
      <c r="F61" s="221">
        <f t="shared" si="1"/>
        <v>9905</v>
      </c>
      <c r="G61" s="273">
        <v>9877</v>
      </c>
      <c r="H61" s="273">
        <v>28</v>
      </c>
      <c r="I61" s="463" t="s">
        <v>574</v>
      </c>
      <c r="J61" s="463"/>
    </row>
    <row r="62" spans="1:13" ht="19.149999999999999" customHeight="1">
      <c r="A62" s="211">
        <v>4772</v>
      </c>
      <c r="B62" s="62" t="s">
        <v>640</v>
      </c>
      <c r="C62" s="223">
        <f t="shared" si="0"/>
        <v>352069</v>
      </c>
      <c r="D62" s="272">
        <v>332140</v>
      </c>
      <c r="E62" s="272">
        <v>19929</v>
      </c>
      <c r="F62" s="223">
        <f t="shared" si="1"/>
        <v>4374</v>
      </c>
      <c r="G62" s="272">
        <v>4226</v>
      </c>
      <c r="H62" s="272">
        <v>148</v>
      </c>
      <c r="I62" s="462" t="s">
        <v>573</v>
      </c>
      <c r="J62" s="462"/>
    </row>
    <row r="63" spans="1:13" ht="19.149999999999999" customHeight="1">
      <c r="A63" s="212">
        <v>4774</v>
      </c>
      <c r="B63" s="96" t="s">
        <v>547</v>
      </c>
      <c r="C63" s="221">
        <f t="shared" si="0"/>
        <v>6305</v>
      </c>
      <c r="D63" s="273">
        <v>6305</v>
      </c>
      <c r="E63" s="273">
        <v>0</v>
      </c>
      <c r="F63" s="221">
        <f t="shared" si="1"/>
        <v>200</v>
      </c>
      <c r="G63" s="273">
        <v>200</v>
      </c>
      <c r="H63" s="273">
        <v>0</v>
      </c>
      <c r="I63" s="463" t="s">
        <v>557</v>
      </c>
      <c r="J63" s="463"/>
    </row>
    <row r="64" spans="1:13" ht="19.149999999999999" customHeight="1">
      <c r="A64" s="211">
        <v>4775</v>
      </c>
      <c r="B64" s="62" t="s">
        <v>569</v>
      </c>
      <c r="C64" s="223">
        <f t="shared" si="0"/>
        <v>221692</v>
      </c>
      <c r="D64" s="272">
        <v>194158</v>
      </c>
      <c r="E64" s="272">
        <v>27534</v>
      </c>
      <c r="F64" s="223">
        <f t="shared" si="1"/>
        <v>3601</v>
      </c>
      <c r="G64" s="272">
        <v>3277</v>
      </c>
      <c r="H64" s="272">
        <v>324</v>
      </c>
      <c r="I64" s="462" t="s">
        <v>572</v>
      </c>
      <c r="J64" s="462"/>
    </row>
    <row r="65" spans="1:10" ht="21.75" customHeight="1">
      <c r="A65" s="212">
        <v>4776</v>
      </c>
      <c r="B65" s="96" t="s">
        <v>568</v>
      </c>
      <c r="C65" s="221">
        <f t="shared" si="0"/>
        <v>53220</v>
      </c>
      <c r="D65" s="273">
        <v>52663</v>
      </c>
      <c r="E65" s="273">
        <v>557</v>
      </c>
      <c r="F65" s="221">
        <f t="shared" si="1"/>
        <v>1616</v>
      </c>
      <c r="G65" s="273">
        <v>1598</v>
      </c>
      <c r="H65" s="273">
        <v>18</v>
      </c>
      <c r="I65" s="463" t="s">
        <v>571</v>
      </c>
      <c r="J65" s="463"/>
    </row>
    <row r="66" spans="1:10" ht="19.149999999999999" customHeight="1">
      <c r="A66" s="211">
        <v>4777</v>
      </c>
      <c r="B66" s="62" t="s">
        <v>567</v>
      </c>
      <c r="C66" s="223">
        <f t="shared" si="0"/>
        <v>11315</v>
      </c>
      <c r="D66" s="272">
        <v>11315</v>
      </c>
      <c r="E66" s="272">
        <v>0</v>
      </c>
      <c r="F66" s="223">
        <f t="shared" si="1"/>
        <v>215</v>
      </c>
      <c r="G66" s="272">
        <v>213</v>
      </c>
      <c r="H66" s="272">
        <v>2</v>
      </c>
      <c r="I66" s="462" t="s">
        <v>570</v>
      </c>
      <c r="J66" s="462"/>
    </row>
    <row r="67" spans="1:10" ht="19.149999999999999" customHeight="1">
      <c r="A67" s="212">
        <v>4778</v>
      </c>
      <c r="B67" s="96" t="s">
        <v>923</v>
      </c>
      <c r="C67" s="221">
        <f t="shared" si="0"/>
        <v>336</v>
      </c>
      <c r="D67" s="273">
        <v>336</v>
      </c>
      <c r="E67" s="273">
        <v>0</v>
      </c>
      <c r="F67" s="221">
        <f t="shared" si="1"/>
        <v>6</v>
      </c>
      <c r="G67" s="273">
        <v>6</v>
      </c>
      <c r="H67" s="273">
        <v>0</v>
      </c>
      <c r="I67" s="463" t="s">
        <v>924</v>
      </c>
      <c r="J67" s="463"/>
    </row>
    <row r="68" spans="1:10" ht="28.9" customHeight="1">
      <c r="A68" s="211">
        <v>4779</v>
      </c>
      <c r="B68" s="62" t="s">
        <v>566</v>
      </c>
      <c r="C68" s="223">
        <f t="shared" si="0"/>
        <v>205993</v>
      </c>
      <c r="D68" s="272">
        <v>201617</v>
      </c>
      <c r="E68" s="272">
        <v>4376</v>
      </c>
      <c r="F68" s="223">
        <f t="shared" si="1"/>
        <v>3324</v>
      </c>
      <c r="G68" s="272">
        <v>3300</v>
      </c>
      <c r="H68" s="272">
        <v>24</v>
      </c>
      <c r="I68" s="462" t="s">
        <v>643</v>
      </c>
      <c r="J68" s="462"/>
    </row>
    <row r="69" spans="1:10" ht="19.149999999999999" customHeight="1">
      <c r="A69" s="212">
        <v>4789</v>
      </c>
      <c r="B69" s="96" t="s">
        <v>926</v>
      </c>
      <c r="C69" s="352">
        <f t="shared" si="0"/>
        <v>2278</v>
      </c>
      <c r="D69" s="354">
        <v>2278</v>
      </c>
      <c r="E69" s="354">
        <v>0</v>
      </c>
      <c r="F69" s="352">
        <f t="shared" si="1"/>
        <v>94</v>
      </c>
      <c r="G69" s="354">
        <v>91</v>
      </c>
      <c r="H69" s="354">
        <v>3</v>
      </c>
      <c r="I69" s="463" t="s">
        <v>925</v>
      </c>
      <c r="J69" s="463"/>
    </row>
    <row r="70" spans="1:10" ht="31.9" customHeight="1">
      <c r="A70" s="473" t="s">
        <v>207</v>
      </c>
      <c r="B70" s="473"/>
      <c r="C70" s="353">
        <f t="shared" ref="C70:H70" si="2">SUM(C12:C69)</f>
        <v>10240084</v>
      </c>
      <c r="D70" s="353">
        <f t="shared" si="2"/>
        <v>9884064</v>
      </c>
      <c r="E70" s="353">
        <f t="shared" si="2"/>
        <v>356020</v>
      </c>
      <c r="F70" s="353">
        <f t="shared" si="2"/>
        <v>188006</v>
      </c>
      <c r="G70" s="353">
        <f t="shared" si="2"/>
        <v>185906</v>
      </c>
      <c r="H70" s="353">
        <f t="shared" si="2"/>
        <v>2100</v>
      </c>
      <c r="I70" s="474" t="s">
        <v>204</v>
      </c>
      <c r="J70" s="474"/>
    </row>
  </sheetData>
  <mergeCells count="76">
    <mergeCell ref="I41:J41"/>
    <mergeCell ref="I30:J30"/>
    <mergeCell ref="I39:J39"/>
    <mergeCell ref="I38:J38"/>
    <mergeCell ref="I40:J40"/>
    <mergeCell ref="I33:J33"/>
    <mergeCell ref="I34:J34"/>
    <mergeCell ref="I36:J36"/>
    <mergeCell ref="I31:J31"/>
    <mergeCell ref="I12:J12"/>
    <mergeCell ref="I46:J46"/>
    <mergeCell ref="I13:J13"/>
    <mergeCell ref="I14:J14"/>
    <mergeCell ref="I15:J15"/>
    <mergeCell ref="I18:J18"/>
    <mergeCell ref="I21:J21"/>
    <mergeCell ref="I25:J25"/>
    <mergeCell ref="I26:J26"/>
    <mergeCell ref="I27:J27"/>
    <mergeCell ref="I16:J16"/>
    <mergeCell ref="I17:J17"/>
    <mergeCell ref="I43:J43"/>
    <mergeCell ref="I44:J44"/>
    <mergeCell ref="I28:J28"/>
    <mergeCell ref="I29:J29"/>
    <mergeCell ref="A1:J1"/>
    <mergeCell ref="A2:J2"/>
    <mergeCell ref="A4:J4"/>
    <mergeCell ref="A5:J5"/>
    <mergeCell ref="C9:E9"/>
    <mergeCell ref="F9:H9"/>
    <mergeCell ref="A7:B7"/>
    <mergeCell ref="A3:J3"/>
    <mergeCell ref="A6:J6"/>
    <mergeCell ref="C7:H7"/>
    <mergeCell ref="I7:J7"/>
    <mergeCell ref="A8:A11"/>
    <mergeCell ref="B8:B11"/>
    <mergeCell ref="C8:E8"/>
    <mergeCell ref="F8:H8"/>
    <mergeCell ref="I8:J11"/>
    <mergeCell ref="I19:J19"/>
    <mergeCell ref="I20:J20"/>
    <mergeCell ref="I65:J65"/>
    <mergeCell ref="I63:J63"/>
    <mergeCell ref="I48:J48"/>
    <mergeCell ref="I49:J49"/>
    <mergeCell ref="I45:J45"/>
    <mergeCell ref="I22:J22"/>
    <mergeCell ref="I23:J23"/>
    <mergeCell ref="I24:J24"/>
    <mergeCell ref="I35:J35"/>
    <mergeCell ref="I37:J37"/>
    <mergeCell ref="I32:J32"/>
    <mergeCell ref="I47:J47"/>
    <mergeCell ref="I42:J42"/>
    <mergeCell ref="I62:J62"/>
    <mergeCell ref="I55:J55"/>
    <mergeCell ref="I56:J56"/>
    <mergeCell ref="I57:J57"/>
    <mergeCell ref="I59:J59"/>
    <mergeCell ref="I60:J60"/>
    <mergeCell ref="I50:J50"/>
    <mergeCell ref="I51:J51"/>
    <mergeCell ref="I52:J52"/>
    <mergeCell ref="I53:J53"/>
    <mergeCell ref="I54:J54"/>
    <mergeCell ref="I69:J69"/>
    <mergeCell ref="A70:B70"/>
    <mergeCell ref="I70:J70"/>
    <mergeCell ref="I67:J67"/>
    <mergeCell ref="I58:J58"/>
    <mergeCell ref="I61:J61"/>
    <mergeCell ref="I64:J64"/>
    <mergeCell ref="I66:J66"/>
    <mergeCell ref="I68:J68"/>
  </mergeCells>
  <phoneticPr fontId="18" type="noConversion"/>
  <printOptions horizontalCentered="1"/>
  <pageMargins left="0" right="0" top="0.19685039370078741" bottom="0" header="0.51181102362204722" footer="0.51181102362204722"/>
  <pageSetup paperSize="9" scale="90" orientation="landscape" r:id="rId1"/>
  <headerFooter alignWithMargins="0"/>
  <rowBreaks count="2" manualBreakCount="2">
    <brk id="31" max="9" man="1"/>
    <brk id="53" max="9" man="1"/>
  </rowBreaks>
  <colBreaks count="1" manualBreakCount="1">
    <brk id="10" max="49"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0"/>
  <sheetViews>
    <sheetView tabSelected="1" view="pageBreakPreview" topLeftCell="A11" zoomScaleSheetLayoutView="100" workbookViewId="0"/>
  </sheetViews>
  <sheetFormatPr defaultColWidth="9.125" defaultRowHeight="14.25"/>
  <cols>
    <col min="1" max="1" width="7.625" style="14" customWidth="1"/>
    <col min="2" max="2" width="25.625" style="14" customWidth="1"/>
    <col min="3" max="8" width="9.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427"/>
      <c r="B1" s="427"/>
      <c r="C1" s="427"/>
      <c r="D1" s="427"/>
      <c r="E1" s="427"/>
      <c r="F1" s="427"/>
      <c r="G1" s="427"/>
      <c r="H1" s="427"/>
      <c r="I1" s="427"/>
      <c r="J1" s="427"/>
      <c r="K1" s="6"/>
      <c r="L1" s="6"/>
      <c r="M1" s="6"/>
    </row>
    <row r="2" spans="1:13" ht="22.15" customHeight="1">
      <c r="A2" s="428" t="s">
        <v>253</v>
      </c>
      <c r="B2" s="428"/>
      <c r="C2" s="428"/>
      <c r="D2" s="428"/>
      <c r="E2" s="428"/>
      <c r="F2" s="428"/>
      <c r="G2" s="428"/>
      <c r="H2" s="428"/>
      <c r="I2" s="428"/>
      <c r="J2" s="428"/>
    </row>
    <row r="3" spans="1:13" ht="22.15" customHeight="1">
      <c r="A3" s="428" t="s">
        <v>305</v>
      </c>
      <c r="B3" s="428"/>
      <c r="C3" s="428"/>
      <c r="D3" s="428"/>
      <c r="E3" s="428"/>
      <c r="F3" s="428"/>
      <c r="G3" s="428"/>
      <c r="H3" s="428"/>
      <c r="I3" s="428"/>
      <c r="J3" s="428"/>
    </row>
    <row r="4" spans="1:13" ht="19.899999999999999" customHeight="1">
      <c r="A4" s="426" t="s">
        <v>254</v>
      </c>
      <c r="B4" s="426"/>
      <c r="C4" s="426"/>
      <c r="D4" s="426"/>
      <c r="E4" s="426"/>
      <c r="F4" s="426"/>
      <c r="G4" s="426"/>
      <c r="H4" s="426"/>
      <c r="I4" s="426"/>
      <c r="J4" s="426"/>
    </row>
    <row r="5" spans="1:13" ht="19.899999999999999" customHeight="1">
      <c r="A5" s="426" t="s">
        <v>262</v>
      </c>
      <c r="B5" s="426"/>
      <c r="C5" s="426"/>
      <c r="D5" s="426"/>
      <c r="E5" s="426"/>
      <c r="F5" s="426"/>
      <c r="G5" s="426"/>
      <c r="H5" s="426"/>
      <c r="I5" s="426"/>
      <c r="J5" s="426"/>
    </row>
    <row r="6" spans="1:13" ht="16.5" customHeight="1">
      <c r="A6" s="477" t="s">
        <v>692</v>
      </c>
      <c r="B6" s="477"/>
      <c r="C6" s="433">
        <v>2017</v>
      </c>
      <c r="D6" s="433"/>
      <c r="E6" s="433"/>
      <c r="F6" s="433"/>
      <c r="G6" s="433"/>
      <c r="H6" s="433"/>
      <c r="I6" s="449" t="s">
        <v>26</v>
      </c>
      <c r="J6" s="449"/>
      <c r="K6" s="44"/>
    </row>
    <row r="7" spans="1:13" customFormat="1" ht="15.75" customHeight="1">
      <c r="A7" s="478" t="s">
        <v>247</v>
      </c>
      <c r="B7" s="468"/>
      <c r="C7" s="566" t="s">
        <v>226</v>
      </c>
      <c r="D7" s="566"/>
      <c r="E7" s="566"/>
      <c r="F7" s="566" t="s">
        <v>227</v>
      </c>
      <c r="G7" s="566"/>
      <c r="H7" s="566"/>
      <c r="I7" s="441" t="s">
        <v>248</v>
      </c>
      <c r="J7" s="441"/>
    </row>
    <row r="8" spans="1:13" customFormat="1" ht="16.5" customHeight="1">
      <c r="A8" s="479"/>
      <c r="B8" s="469"/>
      <c r="C8" s="559" t="s">
        <v>518</v>
      </c>
      <c r="D8" s="559"/>
      <c r="E8" s="559"/>
      <c r="F8" s="559" t="s">
        <v>228</v>
      </c>
      <c r="G8" s="559"/>
      <c r="H8" s="559"/>
      <c r="I8" s="444"/>
      <c r="J8" s="444"/>
    </row>
    <row r="9" spans="1:13" s="70" customFormat="1" ht="23.25" customHeight="1">
      <c r="A9" s="479"/>
      <c r="B9" s="469"/>
      <c r="C9" s="173" t="s">
        <v>204</v>
      </c>
      <c r="D9" s="173" t="s">
        <v>249</v>
      </c>
      <c r="E9" s="173" t="s">
        <v>250</v>
      </c>
      <c r="F9" s="173" t="s">
        <v>204</v>
      </c>
      <c r="G9" s="173" t="s">
        <v>219</v>
      </c>
      <c r="H9" s="173" t="s">
        <v>220</v>
      </c>
      <c r="I9" s="444"/>
      <c r="J9" s="444"/>
    </row>
    <row r="10" spans="1:13" s="70" customFormat="1" ht="28.5" customHeight="1">
      <c r="A10" s="480"/>
      <c r="B10" s="470"/>
      <c r="C10" s="174" t="s">
        <v>207</v>
      </c>
      <c r="D10" s="174" t="s">
        <v>251</v>
      </c>
      <c r="E10" s="174" t="s">
        <v>252</v>
      </c>
      <c r="F10" s="174" t="s">
        <v>207</v>
      </c>
      <c r="G10" s="174" t="s">
        <v>221</v>
      </c>
      <c r="H10" s="174" t="s">
        <v>222</v>
      </c>
      <c r="I10" s="445"/>
      <c r="J10" s="445"/>
    </row>
    <row r="11" spans="1:13" customFormat="1" ht="26.25" customHeight="1" thickBot="1">
      <c r="A11" s="482" t="s">
        <v>229</v>
      </c>
      <c r="B11" s="482"/>
      <c r="C11" s="88">
        <f>SUM('7'!C11+'21'!C11)</f>
        <v>534927</v>
      </c>
      <c r="D11" s="71">
        <f>SUM('7'!D11+'21'!D11)</f>
        <v>39226</v>
      </c>
      <c r="E11" s="71">
        <f>SUM('7'!E11+'21'!E11)</f>
        <v>495701</v>
      </c>
      <c r="F11" s="88">
        <f>SUM('7'!F11+'21'!F11)</f>
        <v>2483</v>
      </c>
      <c r="G11" s="71">
        <f>SUM('7'!G11+'21'!G11)</f>
        <v>385</v>
      </c>
      <c r="H11" s="71">
        <f>SUM('7'!H11+'21'!H11)</f>
        <v>2098</v>
      </c>
      <c r="I11" s="483" t="s">
        <v>230</v>
      </c>
      <c r="J11" s="483"/>
    </row>
    <row r="12" spans="1:13" customFormat="1" ht="30" customHeight="1" thickBot="1">
      <c r="A12" s="484" t="s">
        <v>231</v>
      </c>
      <c r="B12" s="484"/>
      <c r="C12" s="199">
        <f>SUM('7'!C12+'21'!C12)</f>
        <v>0</v>
      </c>
      <c r="D12" s="61">
        <f>SUM('7'!D12+'21'!D12)</f>
        <v>0</v>
      </c>
      <c r="E12" s="61">
        <f>SUM('7'!E12+'21'!E12)</f>
        <v>0</v>
      </c>
      <c r="F12" s="199">
        <f>SUM('7'!F12+'21'!F12)</f>
        <v>1697</v>
      </c>
      <c r="G12" s="61">
        <f>SUM('7'!G12+'21'!G12)</f>
        <v>30</v>
      </c>
      <c r="H12" s="61">
        <f>SUM('7'!H12+'21'!H12)</f>
        <v>1667</v>
      </c>
      <c r="I12" s="425" t="s">
        <v>232</v>
      </c>
      <c r="J12" s="425"/>
    </row>
    <row r="13" spans="1:13" customFormat="1" ht="32.25" customHeight="1" thickBot="1">
      <c r="A13" s="482" t="s">
        <v>233</v>
      </c>
      <c r="B13" s="482"/>
      <c r="C13" s="88">
        <f>SUM('7'!C13+'21'!C13)</f>
        <v>2093323</v>
      </c>
      <c r="D13" s="71">
        <f>SUM('7'!D13+'21'!D13)</f>
        <v>186569</v>
      </c>
      <c r="E13" s="71">
        <f>SUM('7'!E13+'21'!E13)</f>
        <v>1906754</v>
      </c>
      <c r="F13" s="88">
        <f>SUM('7'!F13+'21'!F13)</f>
        <v>11021</v>
      </c>
      <c r="G13" s="71">
        <f>SUM('7'!G13+'21'!G13)</f>
        <v>1057</v>
      </c>
      <c r="H13" s="71">
        <f>SUM('7'!H13+'21'!H13)</f>
        <v>9964</v>
      </c>
      <c r="I13" s="483" t="s">
        <v>234</v>
      </c>
      <c r="J13" s="483"/>
    </row>
    <row r="14" spans="1:13" customFormat="1" ht="23.25" customHeight="1" thickBot="1">
      <c r="A14" s="484" t="s">
        <v>235</v>
      </c>
      <c r="B14" s="484"/>
      <c r="C14" s="199">
        <f>SUM('7'!C14+'21'!C14)</f>
        <v>736175</v>
      </c>
      <c r="D14" s="61">
        <f>SUM('7'!D14+'21'!D14)</f>
        <v>56382</v>
      </c>
      <c r="E14" s="61">
        <f>SUM('7'!E14+'21'!E14)</f>
        <v>679793</v>
      </c>
      <c r="F14" s="199">
        <f>SUM('7'!F14+'21'!F14)</f>
        <v>9585</v>
      </c>
      <c r="G14" s="61">
        <f>SUM('7'!G14+'21'!G14)</f>
        <v>1276</v>
      </c>
      <c r="H14" s="61">
        <f>SUM('7'!H14+'21'!H14)</f>
        <v>8309</v>
      </c>
      <c r="I14" s="425" t="s">
        <v>236</v>
      </c>
      <c r="J14" s="425"/>
    </row>
    <row r="15" spans="1:13" customFormat="1" ht="39.75" customHeight="1" thickBot="1">
      <c r="A15" s="482" t="s">
        <v>237</v>
      </c>
      <c r="B15" s="482"/>
      <c r="C15" s="88">
        <f>SUM('7'!C15+'21'!C15)</f>
        <v>2063622</v>
      </c>
      <c r="D15" s="71">
        <f>SUM('7'!D15+'21'!D15)</f>
        <v>111046</v>
      </c>
      <c r="E15" s="71">
        <f>SUM('7'!E15+'21'!E15)</f>
        <v>1952576</v>
      </c>
      <c r="F15" s="88">
        <f>SUM('7'!F15+'21'!F15)</f>
        <v>29539</v>
      </c>
      <c r="G15" s="71">
        <f>SUM('7'!G15+'21'!G15)</f>
        <v>2518</v>
      </c>
      <c r="H15" s="71">
        <f>SUM('7'!H15+'21'!H15)</f>
        <v>27021</v>
      </c>
      <c r="I15" s="483" t="s">
        <v>238</v>
      </c>
      <c r="J15" s="483"/>
    </row>
    <row r="16" spans="1:13" customFormat="1" ht="26.25" customHeight="1" thickBot="1">
      <c r="A16" s="484" t="s">
        <v>239</v>
      </c>
      <c r="B16" s="484"/>
      <c r="C16" s="199">
        <f>SUM('7'!C16+'21'!C16)</f>
        <v>392776</v>
      </c>
      <c r="D16" s="61">
        <f>SUM('7'!D16+'21'!D16)</f>
        <v>35234</v>
      </c>
      <c r="E16" s="61">
        <f>SUM('7'!E16+'21'!E16)</f>
        <v>357542</v>
      </c>
      <c r="F16" s="199">
        <f>SUM('7'!F16+'21'!F16)</f>
        <v>7193</v>
      </c>
      <c r="G16" s="61">
        <f>SUM('7'!G16+'21'!G16)</f>
        <v>1239</v>
      </c>
      <c r="H16" s="61">
        <f>SUM('7'!H16+'21'!H16)</f>
        <v>5954</v>
      </c>
      <c r="I16" s="425" t="s">
        <v>240</v>
      </c>
      <c r="J16" s="425"/>
    </row>
    <row r="17" spans="1:10" customFormat="1" ht="36" customHeight="1" thickBot="1">
      <c r="A17" s="482" t="s">
        <v>241</v>
      </c>
      <c r="B17" s="482"/>
      <c r="C17" s="88">
        <f>SUM('7'!C17+'21'!C17)</f>
        <v>416779</v>
      </c>
      <c r="D17" s="71">
        <f>SUM('7'!D17+'21'!D17)</f>
        <v>20120</v>
      </c>
      <c r="E17" s="71">
        <f>SUM('7'!E17+'21'!E17)</f>
        <v>396659</v>
      </c>
      <c r="F17" s="88">
        <f>SUM('7'!F17+'21'!F17)</f>
        <v>6519</v>
      </c>
      <c r="G17" s="71">
        <f>SUM('7'!G17+'21'!G17)</f>
        <v>477</v>
      </c>
      <c r="H17" s="71">
        <f>SUM('7'!H17+'21'!H17)</f>
        <v>6042</v>
      </c>
      <c r="I17" s="483" t="s">
        <v>242</v>
      </c>
      <c r="J17" s="483"/>
    </row>
    <row r="18" spans="1:10" customFormat="1" ht="30.75" customHeight="1" thickBot="1">
      <c r="A18" s="484" t="s">
        <v>243</v>
      </c>
      <c r="B18" s="484"/>
      <c r="C18" s="199">
        <f>SUM('7'!C18+'21'!C18)</f>
        <v>2232076</v>
      </c>
      <c r="D18" s="61">
        <f>SUM('7'!D18+'21'!D18)</f>
        <v>153601</v>
      </c>
      <c r="E18" s="61">
        <f>SUM('7'!E18+'21'!E18)</f>
        <v>2078475</v>
      </c>
      <c r="F18" s="199">
        <f>SUM('7'!F18+'21'!F18)</f>
        <v>72861</v>
      </c>
      <c r="G18" s="61">
        <f>SUM('7'!G18+'21'!G18)</f>
        <v>7026</v>
      </c>
      <c r="H18" s="61">
        <f>SUM('7'!H18+'21'!H18)</f>
        <v>65835</v>
      </c>
      <c r="I18" s="425" t="s">
        <v>244</v>
      </c>
      <c r="J18" s="425"/>
    </row>
    <row r="19" spans="1:10" customFormat="1" ht="32.25" customHeight="1">
      <c r="A19" s="485" t="s">
        <v>245</v>
      </c>
      <c r="B19" s="485"/>
      <c r="C19" s="89">
        <f>SUM('7'!C19+'21'!C19)</f>
        <v>1770402</v>
      </c>
      <c r="D19" s="72">
        <f>SUM('7'!D19+'21'!D19)</f>
        <v>137690</v>
      </c>
      <c r="E19" s="72">
        <f>SUM('7'!E19+'21'!E19)</f>
        <v>1632712</v>
      </c>
      <c r="F19" s="89">
        <f>SUM('7'!F19+'21'!F19)</f>
        <v>47108</v>
      </c>
      <c r="G19" s="72">
        <f>SUM('7'!G19+'21'!G19)</f>
        <v>3102</v>
      </c>
      <c r="H19" s="72">
        <f>SUM('7'!H19+'21'!H19)</f>
        <v>44006</v>
      </c>
      <c r="I19" s="486" t="s">
        <v>246</v>
      </c>
      <c r="J19" s="486"/>
    </row>
    <row r="20" spans="1:10" customFormat="1" ht="39" customHeight="1">
      <c r="A20" s="430" t="s">
        <v>207</v>
      </c>
      <c r="B20" s="430"/>
      <c r="C20" s="83">
        <f>SUM('7'!C20+'21'!C20)</f>
        <v>10240080</v>
      </c>
      <c r="D20" s="83">
        <f>SUM('7'!D20+'21'!D20)</f>
        <v>739868</v>
      </c>
      <c r="E20" s="83">
        <f>SUM('7'!E20+'21'!E20)</f>
        <v>9500212</v>
      </c>
      <c r="F20" s="83">
        <f>SUM('7'!F20+'21'!F20)</f>
        <v>188006</v>
      </c>
      <c r="G20" s="83">
        <f>SUM('7'!G20+'21'!G20)</f>
        <v>17110</v>
      </c>
      <c r="H20" s="83">
        <f>SUM('7'!H20+'21'!H20)</f>
        <v>170896</v>
      </c>
      <c r="I20" s="431" t="s">
        <v>204</v>
      </c>
      <c r="J20" s="431"/>
    </row>
  </sheetData>
  <mergeCells count="34">
    <mergeCell ref="A5:J5"/>
    <mergeCell ref="A6:B6"/>
    <mergeCell ref="C6:H6"/>
    <mergeCell ref="I6:J6"/>
    <mergeCell ref="A1:J1"/>
    <mergeCell ref="A2:J2"/>
    <mergeCell ref="A3:J3"/>
    <mergeCell ref="A4:J4"/>
    <mergeCell ref="I11:J11"/>
    <mergeCell ref="A12:B12"/>
    <mergeCell ref="I12:J12"/>
    <mergeCell ref="I7:J10"/>
    <mergeCell ref="C8:E8"/>
    <mergeCell ref="F8:H8"/>
    <mergeCell ref="C7:E7"/>
    <mergeCell ref="F7:H7"/>
    <mergeCell ref="A7:B10"/>
    <mergeCell ref="A11:B11"/>
    <mergeCell ref="I13:J13"/>
    <mergeCell ref="A19:B19"/>
    <mergeCell ref="I19:J19"/>
    <mergeCell ref="A13:B13"/>
    <mergeCell ref="A14:B14"/>
    <mergeCell ref="I14:J14"/>
    <mergeCell ref="A15:B15"/>
    <mergeCell ref="I15:J15"/>
    <mergeCell ref="A16:B16"/>
    <mergeCell ref="I16:J16"/>
    <mergeCell ref="A20:B20"/>
    <mergeCell ref="I20:J20"/>
    <mergeCell ref="A17:B17"/>
    <mergeCell ref="I17:J17"/>
    <mergeCell ref="A18:B18"/>
    <mergeCell ref="I18:J18"/>
  </mergeCells>
  <phoneticPr fontId="18" type="noConversion"/>
  <printOptions horizontalCentered="1" verticalCentered="1"/>
  <pageMargins left="0" right="0" top="0" bottom="0" header="0.5" footer="0.5"/>
  <pageSetup paperSize="9"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S19"/>
  <sheetViews>
    <sheetView tabSelected="1" view="pageBreakPreview" topLeftCell="A10" zoomScale="110" zoomScaleSheetLayoutView="110" workbookViewId="0"/>
  </sheetViews>
  <sheetFormatPr defaultColWidth="9.125" defaultRowHeight="14.25"/>
  <cols>
    <col min="1" max="1" width="5.625" style="14" customWidth="1"/>
    <col min="2" max="2" width="21.625" style="7" customWidth="1"/>
    <col min="3" max="10" width="8.625" style="7" customWidth="1"/>
    <col min="11" max="11" width="21.625" style="7" customWidth="1"/>
    <col min="12" max="12" width="7.625" style="7" customWidth="1"/>
    <col min="13" max="16384" width="9.125" style="7"/>
  </cols>
  <sheetData>
    <row r="1" spans="1:253" s="3" customFormat="1" ht="47.25" customHeight="1">
      <c r="A1" s="427"/>
      <c r="B1" s="427"/>
      <c r="C1" s="427"/>
      <c r="D1" s="427"/>
      <c r="E1" s="427"/>
      <c r="F1" s="427"/>
      <c r="G1" s="427"/>
      <c r="H1" s="427"/>
      <c r="I1" s="427"/>
      <c r="J1" s="427"/>
      <c r="K1" s="427"/>
      <c r="L1" s="427"/>
    </row>
    <row r="2" spans="1:253" ht="21.75" customHeight="1">
      <c r="A2" s="428" t="s">
        <v>276</v>
      </c>
      <c r="B2" s="428"/>
      <c r="C2" s="428"/>
      <c r="D2" s="428"/>
      <c r="E2" s="428"/>
      <c r="F2" s="428"/>
      <c r="G2" s="428"/>
      <c r="H2" s="428"/>
      <c r="I2" s="428"/>
      <c r="J2" s="428"/>
      <c r="K2" s="428"/>
      <c r="L2" s="428"/>
    </row>
    <row r="3" spans="1:253" ht="21.75" customHeight="1">
      <c r="A3" s="428" t="s">
        <v>101</v>
      </c>
      <c r="B3" s="428"/>
      <c r="C3" s="428"/>
      <c r="D3" s="428"/>
      <c r="E3" s="428"/>
      <c r="F3" s="428"/>
      <c r="G3" s="428"/>
      <c r="H3" s="428"/>
      <c r="I3" s="428"/>
      <c r="J3" s="428"/>
      <c r="K3" s="428"/>
      <c r="L3" s="428"/>
    </row>
    <row r="4" spans="1:253" ht="21.75" customHeight="1">
      <c r="A4" s="428" t="s">
        <v>654</v>
      </c>
      <c r="B4" s="428"/>
      <c r="C4" s="428"/>
      <c r="D4" s="428"/>
      <c r="E4" s="428"/>
      <c r="F4" s="428"/>
      <c r="G4" s="428"/>
      <c r="H4" s="428"/>
      <c r="I4" s="428"/>
      <c r="J4" s="428"/>
      <c r="K4" s="428"/>
      <c r="L4" s="428"/>
    </row>
    <row r="5" spans="1:253" ht="15.75" customHeight="1">
      <c r="A5" s="426" t="s">
        <v>277</v>
      </c>
      <c r="B5" s="426"/>
      <c r="C5" s="426"/>
      <c r="D5" s="426"/>
      <c r="E5" s="426"/>
      <c r="F5" s="426"/>
      <c r="G5" s="426"/>
      <c r="H5" s="426"/>
      <c r="I5" s="426"/>
      <c r="J5" s="426"/>
      <c r="K5" s="426"/>
      <c r="L5" s="426"/>
    </row>
    <row r="6" spans="1:253" ht="15.75" customHeight="1">
      <c r="A6" s="426" t="s">
        <v>262</v>
      </c>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426"/>
      <c r="DG6" s="426"/>
      <c r="DH6" s="426"/>
      <c r="DI6" s="426"/>
      <c r="DJ6" s="426"/>
      <c r="DK6" s="426"/>
      <c r="DL6" s="426"/>
      <c r="DM6" s="426"/>
      <c r="DN6" s="426"/>
      <c r="DO6" s="426"/>
      <c r="DP6" s="426"/>
      <c r="DQ6" s="426"/>
      <c r="DR6" s="426"/>
      <c r="DS6" s="426"/>
      <c r="DT6" s="426"/>
      <c r="DU6" s="426"/>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6"/>
      <c r="FA6" s="426"/>
      <c r="FB6" s="426"/>
      <c r="FC6" s="426"/>
      <c r="FD6" s="426"/>
      <c r="FE6" s="426"/>
      <c r="FF6" s="426"/>
      <c r="FG6" s="426"/>
      <c r="FH6" s="426"/>
      <c r="FI6" s="426"/>
      <c r="FJ6" s="426"/>
      <c r="FK6" s="426"/>
      <c r="FL6" s="426"/>
      <c r="FM6" s="426"/>
      <c r="FN6" s="426"/>
      <c r="FO6" s="426"/>
      <c r="FP6" s="426"/>
      <c r="FQ6" s="426"/>
      <c r="FR6" s="426"/>
      <c r="FS6" s="426"/>
      <c r="FT6" s="426"/>
      <c r="FU6" s="426"/>
      <c r="FV6" s="426"/>
      <c r="FW6" s="426"/>
      <c r="FX6" s="426"/>
      <c r="FY6" s="426"/>
      <c r="FZ6" s="426"/>
      <c r="GA6" s="426"/>
      <c r="GB6" s="426"/>
      <c r="GC6" s="426"/>
      <c r="GD6" s="426"/>
      <c r="GE6" s="426"/>
      <c r="GF6" s="426"/>
      <c r="GG6" s="426"/>
      <c r="GH6" s="426"/>
      <c r="GI6" s="426"/>
      <c r="GJ6" s="426"/>
      <c r="GK6" s="426"/>
      <c r="GL6" s="426"/>
      <c r="GM6" s="426"/>
      <c r="GN6" s="426"/>
      <c r="GO6" s="426"/>
      <c r="GP6" s="426"/>
      <c r="GQ6" s="426"/>
      <c r="GR6" s="426"/>
      <c r="GS6" s="426"/>
      <c r="GT6" s="426"/>
      <c r="GU6" s="426"/>
      <c r="GV6" s="426"/>
      <c r="GW6" s="426"/>
      <c r="GX6" s="426"/>
      <c r="GY6" s="426"/>
      <c r="GZ6" s="426"/>
      <c r="HA6" s="426"/>
      <c r="HB6" s="426"/>
      <c r="HC6" s="426"/>
      <c r="HD6" s="426"/>
      <c r="HE6" s="426"/>
      <c r="HF6" s="426"/>
      <c r="HG6" s="426"/>
      <c r="HH6" s="426"/>
      <c r="HI6" s="426"/>
      <c r="HJ6" s="426"/>
      <c r="HK6" s="426"/>
      <c r="HL6" s="426"/>
      <c r="HM6" s="426"/>
      <c r="HN6" s="426"/>
      <c r="HO6" s="426"/>
      <c r="HP6" s="426"/>
      <c r="HQ6" s="426"/>
      <c r="HR6" s="426"/>
      <c r="HS6" s="426"/>
      <c r="HT6" s="426"/>
      <c r="HU6" s="426"/>
      <c r="HV6" s="426"/>
      <c r="HW6" s="426"/>
      <c r="HX6" s="426"/>
      <c r="HY6" s="426"/>
      <c r="HZ6" s="426"/>
      <c r="IA6" s="426"/>
      <c r="IB6" s="426"/>
      <c r="IC6" s="426"/>
      <c r="ID6" s="426"/>
      <c r="IE6" s="426"/>
      <c r="IF6" s="426"/>
      <c r="IG6" s="426"/>
      <c r="IH6" s="426"/>
      <c r="II6" s="426"/>
      <c r="IJ6" s="426"/>
      <c r="IK6" s="426"/>
      <c r="IL6" s="426"/>
      <c r="IM6" s="426"/>
      <c r="IN6" s="426"/>
      <c r="IO6" s="426"/>
      <c r="IP6" s="426"/>
      <c r="IQ6" s="426"/>
      <c r="IR6" s="426"/>
      <c r="IS6" s="426"/>
    </row>
    <row r="7" spans="1:253" ht="15.75" customHeight="1">
      <c r="A7" s="426" t="s">
        <v>655</v>
      </c>
      <c r="B7" s="426"/>
      <c r="C7" s="426"/>
      <c r="D7" s="426"/>
      <c r="E7" s="426"/>
      <c r="F7" s="426"/>
      <c r="G7" s="426"/>
      <c r="H7" s="426"/>
      <c r="I7" s="426"/>
      <c r="J7" s="426"/>
      <c r="K7" s="426"/>
      <c r="L7" s="426"/>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c r="IF7" s="234"/>
      <c r="IG7" s="234"/>
      <c r="IH7" s="234"/>
      <c r="II7" s="234"/>
      <c r="IJ7" s="234"/>
      <c r="IK7" s="234"/>
      <c r="IL7" s="234"/>
      <c r="IM7" s="234"/>
      <c r="IN7" s="234"/>
      <c r="IO7" s="234"/>
      <c r="IP7" s="234"/>
      <c r="IQ7" s="234"/>
      <c r="IR7" s="234"/>
      <c r="IS7" s="234"/>
    </row>
    <row r="8" spans="1:253" ht="16.5" customHeight="1">
      <c r="A8" s="432" t="s">
        <v>693</v>
      </c>
      <c r="B8" s="432"/>
      <c r="C8" s="433">
        <v>2017</v>
      </c>
      <c r="D8" s="433"/>
      <c r="E8" s="433"/>
      <c r="F8" s="433">
        <v>2008</v>
      </c>
      <c r="G8" s="433"/>
      <c r="H8" s="433"/>
      <c r="I8" s="433"/>
      <c r="J8" s="433"/>
      <c r="K8" s="449" t="s">
        <v>190</v>
      </c>
      <c r="L8" s="449"/>
    </row>
    <row r="9" spans="1:253" ht="46.5" customHeight="1">
      <c r="A9" s="441" t="s">
        <v>449</v>
      </c>
      <c r="B9" s="438" t="s">
        <v>210</v>
      </c>
      <c r="C9" s="177" t="s">
        <v>256</v>
      </c>
      <c r="D9" s="177" t="s">
        <v>257</v>
      </c>
      <c r="E9" s="177" t="s">
        <v>269</v>
      </c>
      <c r="F9" s="177" t="s">
        <v>270</v>
      </c>
      <c r="G9" s="177" t="s">
        <v>104</v>
      </c>
      <c r="H9" s="177" t="s">
        <v>105</v>
      </c>
      <c r="I9" s="177" t="s">
        <v>106</v>
      </c>
      <c r="J9" s="177" t="s">
        <v>271</v>
      </c>
      <c r="K9" s="441" t="s">
        <v>215</v>
      </c>
      <c r="L9" s="441"/>
    </row>
    <row r="10" spans="1:253" ht="48" customHeight="1">
      <c r="A10" s="445"/>
      <c r="B10" s="440"/>
      <c r="C10" s="90" t="s">
        <v>207</v>
      </c>
      <c r="D10" s="174" t="s">
        <v>272</v>
      </c>
      <c r="E10" s="174" t="s">
        <v>273</v>
      </c>
      <c r="F10" s="174" t="s">
        <v>274</v>
      </c>
      <c r="G10" s="174" t="s">
        <v>191</v>
      </c>
      <c r="H10" s="174" t="s">
        <v>107</v>
      </c>
      <c r="I10" s="174" t="s">
        <v>434</v>
      </c>
      <c r="J10" s="174" t="s">
        <v>275</v>
      </c>
      <c r="K10" s="445"/>
      <c r="L10" s="445"/>
    </row>
    <row r="11" spans="1:253" customFormat="1" ht="83.25" customHeight="1" thickBot="1">
      <c r="A11" s="54">
        <v>45</v>
      </c>
      <c r="B11" s="58" t="s">
        <v>533</v>
      </c>
      <c r="C11" s="201">
        <f>SUM(D11:J11)</f>
        <v>133622</v>
      </c>
      <c r="D11" s="60">
        <v>18809</v>
      </c>
      <c r="E11" s="60">
        <v>13987</v>
      </c>
      <c r="F11" s="60">
        <v>26316</v>
      </c>
      <c r="G11" s="60">
        <v>9727</v>
      </c>
      <c r="H11" s="60">
        <v>23654</v>
      </c>
      <c r="I11" s="60">
        <v>36750</v>
      </c>
      <c r="J11" s="60">
        <v>4379</v>
      </c>
      <c r="K11" s="447" t="s">
        <v>538</v>
      </c>
      <c r="L11" s="447"/>
    </row>
    <row r="12" spans="1:253" customFormat="1" ht="83.25" customHeight="1" thickBot="1">
      <c r="A12" s="56">
        <v>46</v>
      </c>
      <c r="B12" s="59" t="s">
        <v>534</v>
      </c>
      <c r="C12" s="199">
        <f>SUM(D12:J12)</f>
        <v>224132</v>
      </c>
      <c r="D12" s="61">
        <v>63710</v>
      </c>
      <c r="E12" s="61">
        <v>18470</v>
      </c>
      <c r="F12" s="61">
        <v>22177</v>
      </c>
      <c r="G12" s="61">
        <v>11183</v>
      </c>
      <c r="H12" s="61">
        <v>34388</v>
      </c>
      <c r="I12" s="61">
        <v>56670</v>
      </c>
      <c r="J12" s="61">
        <v>17534</v>
      </c>
      <c r="K12" s="425" t="s">
        <v>537</v>
      </c>
      <c r="L12" s="425"/>
    </row>
    <row r="13" spans="1:253" customFormat="1" ht="83.25" customHeight="1">
      <c r="A13" s="55">
        <v>47</v>
      </c>
      <c r="B13" s="67" t="s">
        <v>535</v>
      </c>
      <c r="C13" s="200">
        <f>SUM(D13:J13)</f>
        <v>1455839</v>
      </c>
      <c r="D13" s="68">
        <v>208336</v>
      </c>
      <c r="E13" s="68">
        <v>223380</v>
      </c>
      <c r="F13" s="68">
        <v>258978</v>
      </c>
      <c r="G13" s="68">
        <v>73161</v>
      </c>
      <c r="H13" s="68">
        <v>250959</v>
      </c>
      <c r="I13" s="68">
        <v>166548</v>
      </c>
      <c r="J13" s="68">
        <v>274477</v>
      </c>
      <c r="K13" s="429" t="s">
        <v>536</v>
      </c>
      <c r="L13" s="429"/>
    </row>
    <row r="14" spans="1:253" customFormat="1" ht="57" customHeight="1">
      <c r="A14" s="430" t="s">
        <v>207</v>
      </c>
      <c r="B14" s="430"/>
      <c r="C14" s="350">
        <f>SUM(C11:C13)</f>
        <v>1813593</v>
      </c>
      <c r="D14" s="350">
        <v>290855</v>
      </c>
      <c r="E14" s="350">
        <v>255837</v>
      </c>
      <c r="F14" s="350">
        <v>30471</v>
      </c>
      <c r="G14" s="350">
        <v>94071</v>
      </c>
      <c r="H14" s="350">
        <v>309001</v>
      </c>
      <c r="I14" s="350">
        <v>259968</v>
      </c>
      <c r="J14" s="350">
        <v>296390</v>
      </c>
      <c r="K14" s="431" t="s">
        <v>204</v>
      </c>
      <c r="L14" s="431"/>
    </row>
    <row r="18" spans="3:37" ht="14.25" customHeight="1">
      <c r="C18" s="146"/>
      <c r="D18" s="146"/>
      <c r="E18" s="146"/>
      <c r="F18" s="146"/>
      <c r="G18" s="146"/>
      <c r="H18" s="146"/>
      <c r="I18" s="146"/>
      <c r="J18" s="146"/>
      <c r="K18" s="168"/>
      <c r="L18" s="168"/>
      <c r="N18" s="146"/>
      <c r="O18" s="168"/>
      <c r="P18" s="168"/>
      <c r="R18" s="146"/>
      <c r="S18" s="168"/>
      <c r="T18" s="168"/>
      <c r="V18" s="146"/>
      <c r="W18" s="146"/>
    </row>
    <row r="19" spans="3:37" ht="14.25" customHeight="1">
      <c r="C19" s="146"/>
      <c r="D19" s="146"/>
      <c r="E19"/>
      <c r="F19"/>
      <c r="G19" s="146"/>
      <c r="H19" s="146"/>
      <c r="I19"/>
      <c r="J19"/>
      <c r="K19" s="146"/>
      <c r="L19" s="146"/>
      <c r="M19"/>
      <c r="N19"/>
      <c r="O19" s="146"/>
      <c r="P19" s="146"/>
      <c r="Q19" s="146"/>
      <c r="R19" s="146"/>
      <c r="S19"/>
      <c r="T19"/>
      <c r="U19" s="146"/>
      <c r="V19" s="146"/>
      <c r="W19" s="146"/>
      <c r="X19"/>
      <c r="Y19"/>
      <c r="Z19"/>
      <c r="AA19" s="146"/>
      <c r="AB19" s="146"/>
      <c r="AC19"/>
      <c r="AD19"/>
      <c r="AE19" s="146"/>
      <c r="AF19" s="146"/>
      <c r="AG19"/>
      <c r="AH19"/>
      <c r="AI19" s="146"/>
      <c r="AJ19" s="146"/>
      <c r="AK19" s="146"/>
    </row>
  </sheetData>
  <mergeCells count="39">
    <mergeCell ref="A14:B14"/>
    <mergeCell ref="K14:L14"/>
    <mergeCell ref="EX6:FI6"/>
    <mergeCell ref="FJ6:FU6"/>
    <mergeCell ref="CD6:CO6"/>
    <mergeCell ref="CP6:DA6"/>
    <mergeCell ref="DB6:DM6"/>
    <mergeCell ref="DN6:DY6"/>
    <mergeCell ref="DZ6:EK6"/>
    <mergeCell ref="EL6:EW6"/>
    <mergeCell ref="K11:L11"/>
    <mergeCell ref="K12:L12"/>
    <mergeCell ref="K13:L13"/>
    <mergeCell ref="A8:B8"/>
    <mergeCell ref="A9:A10"/>
    <mergeCell ref="B9:B10"/>
    <mergeCell ref="AT6:BE6"/>
    <mergeCell ref="A6:L6"/>
    <mergeCell ref="AH6:AS6"/>
    <mergeCell ref="IP6:IS6"/>
    <mergeCell ref="C8:J8"/>
    <mergeCell ref="FV6:GG6"/>
    <mergeCell ref="GH6:GS6"/>
    <mergeCell ref="BF6:BQ6"/>
    <mergeCell ref="BR6:CC6"/>
    <mergeCell ref="GT6:HE6"/>
    <mergeCell ref="HF6:HQ6"/>
    <mergeCell ref="M6:U6"/>
    <mergeCell ref="V6:AG6"/>
    <mergeCell ref="ID6:IO6"/>
    <mergeCell ref="HR6:IC6"/>
    <mergeCell ref="K8:L8"/>
    <mergeCell ref="K9:L10"/>
    <mergeCell ref="A1:L1"/>
    <mergeCell ref="A2:L2"/>
    <mergeCell ref="A3:L3"/>
    <mergeCell ref="A5:L5"/>
    <mergeCell ref="A4:L4"/>
    <mergeCell ref="A7:L7"/>
  </mergeCells>
  <phoneticPr fontId="18" type="noConversion"/>
  <printOptions horizontalCentered="1" verticalCentered="1"/>
  <pageMargins left="0" right="0" top="0" bottom="0" header="0.31496062992125984" footer="0.31496062992125984"/>
  <pageSetup paperSize="9" scale="90"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A125"/>
  <sheetViews>
    <sheetView tabSelected="1" view="pageBreakPreview" topLeftCell="A42" zoomScale="110" zoomScaleSheetLayoutView="110" workbookViewId="0"/>
  </sheetViews>
  <sheetFormatPr defaultColWidth="9.125" defaultRowHeight="14.25"/>
  <cols>
    <col min="1" max="1" width="5.75" style="14" customWidth="1"/>
    <col min="2" max="2" width="35.75" style="7" customWidth="1"/>
    <col min="3" max="10" width="8.625" style="7" customWidth="1"/>
    <col min="11" max="11" width="35.75" style="7" customWidth="1"/>
    <col min="12" max="12" width="5.75" style="7" customWidth="1"/>
    <col min="13" max="16384" width="9.125" style="7"/>
  </cols>
  <sheetData>
    <row r="1" spans="1:12" s="3" customFormat="1" ht="4.9000000000000004" customHeight="1">
      <c r="A1" s="427"/>
      <c r="B1" s="427"/>
      <c r="C1" s="427"/>
      <c r="D1" s="427"/>
      <c r="E1" s="427"/>
      <c r="F1" s="427"/>
      <c r="G1" s="427"/>
      <c r="H1" s="427"/>
      <c r="I1" s="427"/>
      <c r="J1" s="427"/>
      <c r="K1" s="427"/>
      <c r="L1" s="427"/>
    </row>
    <row r="2" spans="1:12" ht="16.5" customHeight="1">
      <c r="A2" s="428" t="s">
        <v>276</v>
      </c>
      <c r="B2" s="428"/>
      <c r="C2" s="428"/>
      <c r="D2" s="428"/>
      <c r="E2" s="428"/>
      <c r="F2" s="428"/>
      <c r="G2" s="428"/>
      <c r="H2" s="428"/>
      <c r="I2" s="428"/>
      <c r="J2" s="428"/>
      <c r="K2" s="428"/>
      <c r="L2" s="428"/>
    </row>
    <row r="3" spans="1:12" ht="18" customHeight="1">
      <c r="A3" s="428" t="s">
        <v>49</v>
      </c>
      <c r="B3" s="428"/>
      <c r="C3" s="428"/>
      <c r="D3" s="428"/>
      <c r="E3" s="428"/>
      <c r="F3" s="428"/>
      <c r="G3" s="428"/>
      <c r="H3" s="428"/>
      <c r="I3" s="428"/>
      <c r="J3" s="428"/>
      <c r="K3" s="428"/>
      <c r="L3" s="428"/>
    </row>
    <row r="4" spans="1:12" ht="18" customHeight="1">
      <c r="A4" s="428" t="s">
        <v>656</v>
      </c>
      <c r="B4" s="428"/>
      <c r="C4" s="428"/>
      <c r="D4" s="428"/>
      <c r="E4" s="428"/>
      <c r="F4" s="428"/>
      <c r="G4" s="428"/>
      <c r="H4" s="428"/>
      <c r="I4" s="428"/>
      <c r="J4" s="428"/>
      <c r="K4" s="428"/>
      <c r="L4" s="428"/>
    </row>
    <row r="5" spans="1:12" ht="15.75" customHeight="1">
      <c r="A5" s="426" t="s">
        <v>277</v>
      </c>
      <c r="B5" s="426"/>
      <c r="C5" s="426"/>
      <c r="D5" s="426"/>
      <c r="E5" s="426"/>
      <c r="F5" s="426"/>
      <c r="G5" s="426"/>
      <c r="H5" s="426"/>
      <c r="I5" s="426"/>
      <c r="J5" s="426"/>
      <c r="K5" s="426"/>
      <c r="L5" s="426"/>
    </row>
    <row r="6" spans="1:12" ht="15.75" customHeight="1">
      <c r="A6" s="426" t="s">
        <v>262</v>
      </c>
      <c r="B6" s="426"/>
      <c r="C6" s="426"/>
      <c r="D6" s="426"/>
      <c r="E6" s="426"/>
      <c r="F6" s="426"/>
      <c r="G6" s="426"/>
      <c r="H6" s="426"/>
      <c r="I6" s="426"/>
      <c r="J6" s="426"/>
      <c r="K6" s="426"/>
      <c r="L6" s="426"/>
    </row>
    <row r="7" spans="1:12" ht="15.75" customHeight="1">
      <c r="A7" s="426" t="s">
        <v>657</v>
      </c>
      <c r="B7" s="426"/>
      <c r="C7" s="426"/>
      <c r="D7" s="426"/>
      <c r="E7" s="426"/>
      <c r="F7" s="426"/>
      <c r="G7" s="426"/>
      <c r="H7" s="426"/>
      <c r="I7" s="426"/>
      <c r="J7" s="426"/>
      <c r="K7" s="426"/>
      <c r="L7" s="426"/>
    </row>
    <row r="8" spans="1:12" ht="16.5" customHeight="1">
      <c r="A8" s="432" t="s">
        <v>694</v>
      </c>
      <c r="B8" s="432"/>
      <c r="D8" s="64"/>
      <c r="E8" s="64"/>
      <c r="F8" s="433">
        <v>2017</v>
      </c>
      <c r="G8" s="433"/>
      <c r="H8" s="64"/>
      <c r="I8" s="64"/>
      <c r="J8" s="64"/>
      <c r="K8" s="434" t="s">
        <v>354</v>
      </c>
      <c r="L8" s="434"/>
    </row>
    <row r="9" spans="1:12" ht="43.9" customHeight="1">
      <c r="A9" s="441" t="s">
        <v>444</v>
      </c>
      <c r="B9" s="438" t="s">
        <v>210</v>
      </c>
      <c r="C9" s="203" t="s">
        <v>256</v>
      </c>
      <c r="D9" s="203" t="s">
        <v>257</v>
      </c>
      <c r="E9" s="203" t="s">
        <v>269</v>
      </c>
      <c r="F9" s="203" t="s">
        <v>270</v>
      </c>
      <c r="G9" s="203" t="s">
        <v>104</v>
      </c>
      <c r="H9" s="203" t="s">
        <v>105</v>
      </c>
      <c r="I9" s="203" t="s">
        <v>106</v>
      </c>
      <c r="J9" s="203" t="s">
        <v>271</v>
      </c>
      <c r="K9" s="488" t="s">
        <v>215</v>
      </c>
      <c r="L9" s="489"/>
    </row>
    <row r="10" spans="1:12" ht="44.45" customHeight="1">
      <c r="A10" s="445"/>
      <c r="B10" s="440"/>
      <c r="C10" s="90" t="s">
        <v>207</v>
      </c>
      <c r="D10" s="174" t="s">
        <v>272</v>
      </c>
      <c r="E10" s="174" t="s">
        <v>273</v>
      </c>
      <c r="F10" s="174" t="s">
        <v>274</v>
      </c>
      <c r="G10" s="174" t="s">
        <v>191</v>
      </c>
      <c r="H10" s="174" t="s">
        <v>107</v>
      </c>
      <c r="I10" s="174" t="s">
        <v>421</v>
      </c>
      <c r="J10" s="174" t="s">
        <v>275</v>
      </c>
      <c r="K10" s="490"/>
      <c r="L10" s="491"/>
    </row>
    <row r="11" spans="1:12" customFormat="1" ht="22.9" customHeight="1">
      <c r="A11" s="214">
        <v>4511</v>
      </c>
      <c r="B11" s="210" t="s">
        <v>559</v>
      </c>
      <c r="C11" s="219">
        <f>SUM(D11:J11)</f>
        <v>74784</v>
      </c>
      <c r="D11" s="220">
        <v>13462</v>
      </c>
      <c r="E11" s="220">
        <v>9699</v>
      </c>
      <c r="F11" s="220">
        <v>14095</v>
      </c>
      <c r="G11" s="220">
        <v>6230</v>
      </c>
      <c r="H11" s="220">
        <v>12926</v>
      </c>
      <c r="I11" s="220">
        <v>18372</v>
      </c>
      <c r="J11" s="220">
        <v>0</v>
      </c>
      <c r="K11" s="472" t="s">
        <v>558</v>
      </c>
      <c r="L11" s="472"/>
    </row>
    <row r="12" spans="1:12" customFormat="1" ht="22.9" customHeight="1">
      <c r="A12" s="212">
        <v>4512</v>
      </c>
      <c r="B12" s="96" t="s">
        <v>560</v>
      </c>
      <c r="C12" s="221">
        <f t="shared" ref="C12:C68" si="0">SUM(D12:J12)</f>
        <v>16552</v>
      </c>
      <c r="D12" s="222">
        <v>3137</v>
      </c>
      <c r="E12" s="222">
        <v>607</v>
      </c>
      <c r="F12" s="222">
        <v>2914</v>
      </c>
      <c r="G12" s="222">
        <v>1244</v>
      </c>
      <c r="H12" s="222">
        <v>2784</v>
      </c>
      <c r="I12" s="222">
        <v>2533</v>
      </c>
      <c r="J12" s="222">
        <v>3333</v>
      </c>
      <c r="K12" s="463" t="s">
        <v>561</v>
      </c>
      <c r="L12" s="463"/>
    </row>
    <row r="13" spans="1:12" customFormat="1" ht="22.9" customHeight="1">
      <c r="A13" s="211">
        <v>4519</v>
      </c>
      <c r="B13" s="62" t="s">
        <v>920</v>
      </c>
      <c r="C13" s="223">
        <f t="shared" si="0"/>
        <v>35</v>
      </c>
      <c r="D13" s="224">
        <v>0</v>
      </c>
      <c r="E13" s="224">
        <v>6</v>
      </c>
      <c r="F13" s="224">
        <v>2</v>
      </c>
      <c r="G13" s="224">
        <v>11</v>
      </c>
      <c r="H13" s="224">
        <v>12</v>
      </c>
      <c r="I13" s="224">
        <v>4</v>
      </c>
      <c r="J13" s="224">
        <v>0</v>
      </c>
      <c r="K13" s="462" t="s">
        <v>921</v>
      </c>
      <c r="L13" s="462"/>
    </row>
    <row r="14" spans="1:12" customFormat="1" ht="22.9" customHeight="1">
      <c r="A14" s="212">
        <v>4531</v>
      </c>
      <c r="B14" s="96" t="s">
        <v>562</v>
      </c>
      <c r="C14" s="221">
        <f t="shared" si="0"/>
        <v>40336</v>
      </c>
      <c r="D14" s="222">
        <v>2168</v>
      </c>
      <c r="E14" s="222">
        <v>3646</v>
      </c>
      <c r="F14" s="222">
        <v>8702</v>
      </c>
      <c r="G14" s="222">
        <v>2218</v>
      </c>
      <c r="H14" s="222">
        <v>7212</v>
      </c>
      <c r="I14" s="222">
        <v>15389</v>
      </c>
      <c r="J14" s="222">
        <v>1001</v>
      </c>
      <c r="K14" s="463" t="s">
        <v>608</v>
      </c>
      <c r="L14" s="463"/>
    </row>
    <row r="15" spans="1:12" customFormat="1" ht="22.9" customHeight="1">
      <c r="A15" s="211">
        <v>4532</v>
      </c>
      <c r="B15" s="62" t="s">
        <v>563</v>
      </c>
      <c r="C15" s="223">
        <f t="shared" si="0"/>
        <v>1837</v>
      </c>
      <c r="D15" s="224">
        <v>8</v>
      </c>
      <c r="E15" s="224">
        <v>23</v>
      </c>
      <c r="F15" s="224">
        <v>590</v>
      </c>
      <c r="G15" s="224">
        <v>20</v>
      </c>
      <c r="H15" s="224">
        <v>699</v>
      </c>
      <c r="I15" s="224">
        <v>452</v>
      </c>
      <c r="J15" s="224">
        <v>45</v>
      </c>
      <c r="K15" s="462" t="s">
        <v>607</v>
      </c>
      <c r="L15" s="462"/>
    </row>
    <row r="16" spans="1:12" customFormat="1" ht="22.9" customHeight="1">
      <c r="A16" s="212">
        <v>4539</v>
      </c>
      <c r="B16" s="96" t="s">
        <v>564</v>
      </c>
      <c r="C16" s="221">
        <f t="shared" si="0"/>
        <v>80</v>
      </c>
      <c r="D16" s="222">
        <v>34</v>
      </c>
      <c r="E16" s="222">
        <v>6</v>
      </c>
      <c r="F16" s="222">
        <v>14</v>
      </c>
      <c r="G16" s="222">
        <v>4</v>
      </c>
      <c r="H16" s="222">
        <v>22</v>
      </c>
      <c r="I16" s="222">
        <v>0</v>
      </c>
      <c r="J16" s="222">
        <v>0</v>
      </c>
      <c r="K16" s="463" t="s">
        <v>606</v>
      </c>
      <c r="L16" s="463"/>
    </row>
    <row r="17" spans="1:12" customFormat="1" ht="16.899999999999999" customHeight="1">
      <c r="A17" s="211">
        <v>4610</v>
      </c>
      <c r="B17" s="62" t="s">
        <v>539</v>
      </c>
      <c r="C17" s="223">
        <f t="shared" si="0"/>
        <v>37064</v>
      </c>
      <c r="D17" s="224">
        <v>26480</v>
      </c>
      <c r="E17" s="224">
        <v>1551</v>
      </c>
      <c r="F17" s="224">
        <v>122</v>
      </c>
      <c r="G17" s="224">
        <v>148</v>
      </c>
      <c r="H17" s="224">
        <v>3780</v>
      </c>
      <c r="I17" s="224">
        <v>1596</v>
      </c>
      <c r="J17" s="224">
        <v>3387</v>
      </c>
      <c r="K17" s="462" t="s">
        <v>548</v>
      </c>
      <c r="L17" s="462"/>
    </row>
    <row r="18" spans="1:12" customFormat="1" ht="16.899999999999999" customHeight="1">
      <c r="A18" s="212">
        <v>4620</v>
      </c>
      <c r="B18" s="96" t="s">
        <v>565</v>
      </c>
      <c r="C18" s="221">
        <f t="shared" si="0"/>
        <v>14682</v>
      </c>
      <c r="D18" s="222">
        <v>185</v>
      </c>
      <c r="E18" s="222">
        <v>693</v>
      </c>
      <c r="F18" s="222">
        <v>1818</v>
      </c>
      <c r="G18" s="222">
        <v>797</v>
      </c>
      <c r="H18" s="222">
        <v>2587</v>
      </c>
      <c r="I18" s="222">
        <v>5990</v>
      </c>
      <c r="J18" s="222">
        <v>2612</v>
      </c>
      <c r="K18" s="463" t="s">
        <v>605</v>
      </c>
      <c r="L18" s="463"/>
    </row>
    <row r="19" spans="1:12" customFormat="1" ht="16.899999999999999" customHeight="1">
      <c r="A19" s="211">
        <v>4631</v>
      </c>
      <c r="B19" s="62" t="s">
        <v>540</v>
      </c>
      <c r="C19" s="223">
        <f t="shared" si="0"/>
        <v>3002</v>
      </c>
      <c r="D19" s="224">
        <v>746</v>
      </c>
      <c r="E19" s="224">
        <v>199</v>
      </c>
      <c r="F19" s="224">
        <v>485</v>
      </c>
      <c r="G19" s="224">
        <v>259</v>
      </c>
      <c r="H19" s="224">
        <v>398</v>
      </c>
      <c r="I19" s="224">
        <v>832</v>
      </c>
      <c r="J19" s="224">
        <v>83</v>
      </c>
      <c r="K19" s="462" t="s">
        <v>549</v>
      </c>
      <c r="L19" s="462"/>
    </row>
    <row r="20" spans="1:12" customFormat="1" ht="16.899999999999999" customHeight="1">
      <c r="A20" s="212">
        <v>4632</v>
      </c>
      <c r="B20" s="96" t="s">
        <v>609</v>
      </c>
      <c r="C20" s="221">
        <f t="shared" si="0"/>
        <v>49153</v>
      </c>
      <c r="D20" s="222">
        <v>3150</v>
      </c>
      <c r="E20" s="222">
        <v>3788</v>
      </c>
      <c r="F20" s="222">
        <v>7923</v>
      </c>
      <c r="G20" s="222">
        <v>4284</v>
      </c>
      <c r="H20" s="222">
        <v>7360</v>
      </c>
      <c r="I20" s="222">
        <v>15760</v>
      </c>
      <c r="J20" s="222">
        <v>6888</v>
      </c>
      <c r="K20" s="463" t="s">
        <v>604</v>
      </c>
      <c r="L20" s="463"/>
    </row>
    <row r="21" spans="1:12" customFormat="1" ht="25.15" customHeight="1">
      <c r="A21" s="211">
        <v>4641</v>
      </c>
      <c r="B21" s="62" t="s">
        <v>610</v>
      </c>
      <c r="C21" s="223">
        <f t="shared" si="0"/>
        <v>4372</v>
      </c>
      <c r="D21" s="224">
        <v>14</v>
      </c>
      <c r="E21" s="224">
        <v>828</v>
      </c>
      <c r="F21" s="224">
        <v>306</v>
      </c>
      <c r="G21" s="224">
        <v>770</v>
      </c>
      <c r="H21" s="224">
        <v>1640</v>
      </c>
      <c r="I21" s="224">
        <v>505</v>
      </c>
      <c r="J21" s="224">
        <v>309</v>
      </c>
      <c r="K21" s="462" t="s">
        <v>603</v>
      </c>
      <c r="L21" s="462"/>
    </row>
    <row r="22" spans="1:12" customFormat="1" ht="25.15" customHeight="1">
      <c r="A22" s="212">
        <v>4647</v>
      </c>
      <c r="B22" s="96" t="s">
        <v>611</v>
      </c>
      <c r="C22" s="221">
        <f t="shared" si="0"/>
        <v>9153</v>
      </c>
      <c r="D22" s="222">
        <v>1324</v>
      </c>
      <c r="E22" s="222">
        <v>1645</v>
      </c>
      <c r="F22" s="222">
        <v>530</v>
      </c>
      <c r="G22" s="222">
        <v>461</v>
      </c>
      <c r="H22" s="222">
        <v>2969</v>
      </c>
      <c r="I22" s="222">
        <v>1692</v>
      </c>
      <c r="J22" s="222">
        <v>532</v>
      </c>
      <c r="K22" s="463" t="s">
        <v>602</v>
      </c>
      <c r="L22" s="463"/>
    </row>
    <row r="23" spans="1:12" customFormat="1" ht="39">
      <c r="A23" s="211">
        <v>4648</v>
      </c>
      <c r="B23" s="62" t="s">
        <v>612</v>
      </c>
      <c r="C23" s="223">
        <f t="shared" si="0"/>
        <v>7560</v>
      </c>
      <c r="D23" s="224">
        <v>917</v>
      </c>
      <c r="E23" s="224">
        <v>925</v>
      </c>
      <c r="F23" s="224">
        <v>210</v>
      </c>
      <c r="G23" s="224">
        <v>226</v>
      </c>
      <c r="H23" s="224">
        <v>1675</v>
      </c>
      <c r="I23" s="224">
        <v>3015</v>
      </c>
      <c r="J23" s="224">
        <v>592</v>
      </c>
      <c r="K23" s="462" t="s">
        <v>601</v>
      </c>
      <c r="L23" s="462"/>
    </row>
    <row r="24" spans="1:12" customFormat="1" ht="29.25">
      <c r="A24" s="212">
        <v>4649</v>
      </c>
      <c r="B24" s="96" t="s">
        <v>1220</v>
      </c>
      <c r="C24" s="221">
        <f t="shared" si="0"/>
        <v>10</v>
      </c>
      <c r="D24" s="222">
        <v>0</v>
      </c>
      <c r="E24" s="222">
        <v>1</v>
      </c>
      <c r="F24" s="222">
        <v>0</v>
      </c>
      <c r="G24" s="222">
        <v>1</v>
      </c>
      <c r="H24" s="222">
        <v>1</v>
      </c>
      <c r="I24" s="222">
        <v>7</v>
      </c>
      <c r="J24" s="222">
        <v>0</v>
      </c>
      <c r="K24" s="463" t="s">
        <v>922</v>
      </c>
      <c r="L24" s="463"/>
    </row>
    <row r="25" spans="1:12" customFormat="1" ht="19.5">
      <c r="A25" s="211">
        <v>4651</v>
      </c>
      <c r="B25" s="62" t="s">
        <v>613</v>
      </c>
      <c r="C25" s="223">
        <f t="shared" si="0"/>
        <v>606</v>
      </c>
      <c r="D25" s="224">
        <v>0</v>
      </c>
      <c r="E25" s="224">
        <v>58</v>
      </c>
      <c r="F25" s="224">
        <v>174</v>
      </c>
      <c r="G25" s="224">
        <v>11</v>
      </c>
      <c r="H25" s="224">
        <v>154</v>
      </c>
      <c r="I25" s="224">
        <v>203</v>
      </c>
      <c r="J25" s="224">
        <v>6</v>
      </c>
      <c r="K25" s="462" t="s">
        <v>600</v>
      </c>
      <c r="L25" s="462"/>
    </row>
    <row r="26" spans="1:12" customFormat="1" ht="19.5">
      <c r="A26" s="212">
        <v>4652</v>
      </c>
      <c r="B26" s="96" t="s">
        <v>614</v>
      </c>
      <c r="C26" s="221">
        <f t="shared" si="0"/>
        <v>3673</v>
      </c>
      <c r="D26" s="222">
        <v>73</v>
      </c>
      <c r="E26" s="222">
        <v>116</v>
      </c>
      <c r="F26" s="222">
        <v>1</v>
      </c>
      <c r="G26" s="222">
        <v>1121</v>
      </c>
      <c r="H26" s="222">
        <v>1899</v>
      </c>
      <c r="I26" s="222">
        <v>463</v>
      </c>
      <c r="J26" s="222">
        <v>0</v>
      </c>
      <c r="K26" s="463" t="s">
        <v>599</v>
      </c>
      <c r="L26" s="463"/>
    </row>
    <row r="27" spans="1:12" customFormat="1">
      <c r="A27" s="211">
        <v>4653</v>
      </c>
      <c r="B27" s="62" t="s">
        <v>615</v>
      </c>
      <c r="C27" s="223">
        <f t="shared" si="0"/>
        <v>3220</v>
      </c>
      <c r="D27" s="224">
        <v>1398</v>
      </c>
      <c r="E27" s="224">
        <v>324</v>
      </c>
      <c r="F27" s="224">
        <v>40</v>
      </c>
      <c r="G27" s="224">
        <v>284</v>
      </c>
      <c r="H27" s="224">
        <v>904</v>
      </c>
      <c r="I27" s="224">
        <v>270</v>
      </c>
      <c r="J27" s="224">
        <v>0</v>
      </c>
      <c r="K27" s="462" t="s">
        <v>598</v>
      </c>
      <c r="L27" s="462"/>
    </row>
    <row r="28" spans="1:12" customFormat="1">
      <c r="A28" s="213">
        <v>4659</v>
      </c>
      <c r="B28" s="209" t="s">
        <v>616</v>
      </c>
      <c r="C28" s="103">
        <f t="shared" si="0"/>
        <v>20594</v>
      </c>
      <c r="D28" s="225">
        <v>2980</v>
      </c>
      <c r="E28" s="225">
        <v>1933</v>
      </c>
      <c r="F28" s="225">
        <v>3157</v>
      </c>
      <c r="G28" s="225">
        <v>734</v>
      </c>
      <c r="H28" s="225">
        <v>3179</v>
      </c>
      <c r="I28" s="225">
        <v>7540</v>
      </c>
      <c r="J28" s="225">
        <v>1071</v>
      </c>
      <c r="K28" s="464" t="s">
        <v>550</v>
      </c>
      <c r="L28" s="464"/>
    </row>
    <row r="29" spans="1:12" customFormat="1" ht="22.9" customHeight="1">
      <c r="A29" s="211">
        <v>4661</v>
      </c>
      <c r="B29" s="62" t="s">
        <v>617</v>
      </c>
      <c r="C29" s="223">
        <f t="shared" si="0"/>
        <v>871</v>
      </c>
      <c r="D29" s="224">
        <v>225</v>
      </c>
      <c r="E29" s="224">
        <v>45</v>
      </c>
      <c r="F29" s="224">
        <v>46</v>
      </c>
      <c r="G29" s="224">
        <v>132</v>
      </c>
      <c r="H29" s="224">
        <v>154</v>
      </c>
      <c r="I29" s="224">
        <v>269</v>
      </c>
      <c r="J29" s="224">
        <v>0</v>
      </c>
      <c r="K29" s="462" t="s">
        <v>597</v>
      </c>
      <c r="L29" s="462"/>
    </row>
    <row r="30" spans="1:12" customFormat="1">
      <c r="A30" s="212">
        <v>4662</v>
      </c>
      <c r="B30" s="96" t="s">
        <v>541</v>
      </c>
      <c r="C30" s="221">
        <f t="shared" si="0"/>
        <v>2648</v>
      </c>
      <c r="D30" s="222">
        <v>0</v>
      </c>
      <c r="E30" s="222">
        <v>43</v>
      </c>
      <c r="F30" s="222">
        <v>467</v>
      </c>
      <c r="G30" s="222">
        <v>54</v>
      </c>
      <c r="H30" s="222">
        <v>155</v>
      </c>
      <c r="I30" s="222">
        <v>1929</v>
      </c>
      <c r="J30" s="222">
        <v>0</v>
      </c>
      <c r="K30" s="463" t="s">
        <v>551</v>
      </c>
      <c r="L30" s="463"/>
    </row>
    <row r="31" spans="1:12" customFormat="1" ht="21.75" customHeight="1">
      <c r="A31" s="211">
        <v>4663</v>
      </c>
      <c r="B31" s="62" t="s">
        <v>618</v>
      </c>
      <c r="C31" s="223">
        <f t="shared" si="0"/>
        <v>55713</v>
      </c>
      <c r="D31" s="224">
        <v>25463</v>
      </c>
      <c r="E31" s="224">
        <v>4079</v>
      </c>
      <c r="F31" s="224">
        <v>3756</v>
      </c>
      <c r="G31" s="224">
        <v>1362</v>
      </c>
      <c r="H31" s="224">
        <v>6072</v>
      </c>
      <c r="I31" s="224">
        <v>12927</v>
      </c>
      <c r="J31" s="224">
        <v>2054</v>
      </c>
      <c r="K31" s="462" t="s">
        <v>596</v>
      </c>
      <c r="L31" s="462"/>
    </row>
    <row r="32" spans="1:12" customFormat="1" ht="16.899999999999999" customHeight="1">
      <c r="A32" s="212">
        <v>4690</v>
      </c>
      <c r="B32" s="96" t="s">
        <v>542</v>
      </c>
      <c r="C32" s="221">
        <f t="shared" si="0"/>
        <v>992</v>
      </c>
      <c r="D32" s="222">
        <v>129</v>
      </c>
      <c r="E32" s="222">
        <v>599</v>
      </c>
      <c r="F32" s="222">
        <v>0</v>
      </c>
      <c r="G32" s="222">
        <v>90</v>
      </c>
      <c r="H32" s="222">
        <v>110</v>
      </c>
      <c r="I32" s="222">
        <v>64</v>
      </c>
      <c r="J32" s="222">
        <v>0</v>
      </c>
      <c r="K32" s="463" t="s">
        <v>552</v>
      </c>
      <c r="L32" s="463"/>
    </row>
    <row r="33" spans="1:12" customFormat="1" ht="16.899999999999999" customHeight="1">
      <c r="A33" s="211">
        <v>4691</v>
      </c>
      <c r="B33" s="62" t="s">
        <v>619</v>
      </c>
      <c r="C33" s="223">
        <f t="shared" si="0"/>
        <v>5936</v>
      </c>
      <c r="D33" s="224">
        <v>626</v>
      </c>
      <c r="E33" s="224">
        <v>904</v>
      </c>
      <c r="F33" s="224">
        <v>1963</v>
      </c>
      <c r="G33" s="224">
        <v>286</v>
      </c>
      <c r="H33" s="224">
        <v>799</v>
      </c>
      <c r="I33" s="224">
        <v>1358</v>
      </c>
      <c r="J33" s="224">
        <v>0</v>
      </c>
      <c r="K33" s="462" t="s">
        <v>595</v>
      </c>
      <c r="L33" s="462"/>
    </row>
    <row r="34" spans="1:12" customFormat="1" ht="19.5">
      <c r="A34" s="212">
        <v>4692</v>
      </c>
      <c r="B34" s="96" t="s">
        <v>620</v>
      </c>
      <c r="C34" s="221">
        <f t="shared" si="0"/>
        <v>4885</v>
      </c>
      <c r="D34" s="222">
        <v>0</v>
      </c>
      <c r="E34" s="222">
        <v>739</v>
      </c>
      <c r="F34" s="222">
        <v>1180</v>
      </c>
      <c r="G34" s="222">
        <v>164</v>
      </c>
      <c r="H34" s="222">
        <v>552</v>
      </c>
      <c r="I34" s="222">
        <v>2250</v>
      </c>
      <c r="J34" s="222">
        <v>0</v>
      </c>
      <c r="K34" s="463" t="s">
        <v>594</v>
      </c>
      <c r="L34" s="463"/>
    </row>
    <row r="35" spans="1:12" customFormat="1" ht="16.899999999999999" customHeight="1">
      <c r="A35" s="211">
        <v>4712</v>
      </c>
      <c r="B35" s="62" t="s">
        <v>543</v>
      </c>
      <c r="C35" s="223">
        <f t="shared" si="0"/>
        <v>141059</v>
      </c>
      <c r="D35" s="224">
        <v>10427</v>
      </c>
      <c r="E35" s="224">
        <v>9964</v>
      </c>
      <c r="F35" s="224">
        <v>9685</v>
      </c>
      <c r="G35" s="224">
        <v>24723</v>
      </c>
      <c r="H35" s="224">
        <v>56659</v>
      </c>
      <c r="I35" s="224">
        <v>6703</v>
      </c>
      <c r="J35" s="224">
        <v>22898</v>
      </c>
      <c r="K35" s="462" t="s">
        <v>553</v>
      </c>
      <c r="L35" s="462"/>
    </row>
    <row r="36" spans="1:12" customFormat="1" ht="16.899999999999999" customHeight="1">
      <c r="A36" s="212">
        <v>4714</v>
      </c>
      <c r="B36" s="96" t="s">
        <v>544</v>
      </c>
      <c r="C36" s="221">
        <f t="shared" si="0"/>
        <v>96679</v>
      </c>
      <c r="D36" s="222">
        <v>4143</v>
      </c>
      <c r="E36" s="222">
        <v>5845</v>
      </c>
      <c r="F36" s="222">
        <v>11652</v>
      </c>
      <c r="G36" s="222">
        <v>8962</v>
      </c>
      <c r="H36" s="222">
        <v>33728</v>
      </c>
      <c r="I36" s="222">
        <v>11325</v>
      </c>
      <c r="J36" s="222">
        <v>21024</v>
      </c>
      <c r="K36" s="463" t="s">
        <v>554</v>
      </c>
      <c r="L36" s="463"/>
    </row>
    <row r="37" spans="1:12" customFormat="1" ht="16.899999999999999" customHeight="1">
      <c r="A37" s="211">
        <v>4719</v>
      </c>
      <c r="B37" s="62" t="s">
        <v>645</v>
      </c>
      <c r="C37" s="223">
        <f t="shared" si="0"/>
        <v>43303</v>
      </c>
      <c r="D37" s="224">
        <v>334</v>
      </c>
      <c r="E37" s="224">
        <v>3129</v>
      </c>
      <c r="F37" s="224">
        <v>5911</v>
      </c>
      <c r="G37" s="224">
        <v>777</v>
      </c>
      <c r="H37" s="224">
        <v>6800</v>
      </c>
      <c r="I37" s="224">
        <v>3358</v>
      </c>
      <c r="J37" s="224">
        <v>22994</v>
      </c>
      <c r="K37" s="462" t="s">
        <v>593</v>
      </c>
      <c r="L37" s="462"/>
    </row>
    <row r="38" spans="1:12" customFormat="1" ht="16.899999999999999" customHeight="1">
      <c r="A38" s="212">
        <v>4720</v>
      </c>
      <c r="B38" s="96" t="s">
        <v>622</v>
      </c>
      <c r="C38" s="221">
        <f t="shared" si="0"/>
        <v>14248</v>
      </c>
      <c r="D38" s="222">
        <v>761</v>
      </c>
      <c r="E38" s="222">
        <v>1211</v>
      </c>
      <c r="F38" s="222">
        <v>1042</v>
      </c>
      <c r="G38" s="222">
        <v>417</v>
      </c>
      <c r="H38" s="222">
        <v>2955</v>
      </c>
      <c r="I38" s="222">
        <v>5549</v>
      </c>
      <c r="J38" s="222">
        <v>2313</v>
      </c>
      <c r="K38" s="463" t="s">
        <v>592</v>
      </c>
      <c r="L38" s="463"/>
    </row>
    <row r="39" spans="1:12" s="46" customFormat="1" ht="16.899999999999999" customHeight="1">
      <c r="A39" s="211">
        <v>4722</v>
      </c>
      <c r="B39" s="62" t="s">
        <v>632</v>
      </c>
      <c r="C39" s="223">
        <f t="shared" si="0"/>
        <v>2463</v>
      </c>
      <c r="D39" s="224">
        <v>3</v>
      </c>
      <c r="E39" s="224">
        <v>849</v>
      </c>
      <c r="F39" s="224">
        <v>0</v>
      </c>
      <c r="G39" s="224">
        <v>637</v>
      </c>
      <c r="H39" s="224">
        <v>880</v>
      </c>
      <c r="I39" s="224">
        <v>94</v>
      </c>
      <c r="J39" s="224">
        <v>0</v>
      </c>
      <c r="K39" s="462" t="s">
        <v>591</v>
      </c>
      <c r="L39" s="462"/>
    </row>
    <row r="40" spans="1:12" s="46" customFormat="1" ht="16.899999999999999" customHeight="1">
      <c r="A40" s="212">
        <v>4723</v>
      </c>
      <c r="B40" s="96" t="s">
        <v>631</v>
      </c>
      <c r="C40" s="221">
        <f t="shared" si="0"/>
        <v>328</v>
      </c>
      <c r="D40" s="222">
        <v>15</v>
      </c>
      <c r="E40" s="222">
        <v>115</v>
      </c>
      <c r="F40" s="222">
        <v>3</v>
      </c>
      <c r="G40" s="222">
        <v>48</v>
      </c>
      <c r="H40" s="222">
        <v>85</v>
      </c>
      <c r="I40" s="222">
        <v>62</v>
      </c>
      <c r="J40" s="222">
        <v>0</v>
      </c>
      <c r="K40" s="463" t="s">
        <v>590</v>
      </c>
      <c r="L40" s="463"/>
    </row>
    <row r="41" spans="1:12" s="46" customFormat="1" ht="16.899999999999999" customHeight="1">
      <c r="A41" s="211">
        <v>4724</v>
      </c>
      <c r="B41" s="62" t="s">
        <v>630</v>
      </c>
      <c r="C41" s="223">
        <f t="shared" si="0"/>
        <v>3545</v>
      </c>
      <c r="D41" s="224">
        <v>0</v>
      </c>
      <c r="E41" s="224">
        <v>139</v>
      </c>
      <c r="F41" s="224">
        <v>463</v>
      </c>
      <c r="G41" s="224">
        <v>728</v>
      </c>
      <c r="H41" s="224">
        <v>1053</v>
      </c>
      <c r="I41" s="224">
        <v>851</v>
      </c>
      <c r="J41" s="224">
        <v>311</v>
      </c>
      <c r="K41" s="462" t="s">
        <v>589</v>
      </c>
      <c r="L41" s="462"/>
    </row>
    <row r="42" spans="1:12" customFormat="1" ht="16.899999999999999" customHeight="1">
      <c r="A42" s="212">
        <v>4725</v>
      </c>
      <c r="B42" s="96" t="s">
        <v>629</v>
      </c>
      <c r="C42" s="221">
        <f t="shared" si="0"/>
        <v>813</v>
      </c>
      <c r="D42" s="222">
        <v>6</v>
      </c>
      <c r="E42" s="222">
        <v>42</v>
      </c>
      <c r="F42" s="222">
        <v>29</v>
      </c>
      <c r="G42" s="222">
        <v>56</v>
      </c>
      <c r="H42" s="222">
        <v>127</v>
      </c>
      <c r="I42" s="222">
        <v>104</v>
      </c>
      <c r="J42" s="222">
        <v>449</v>
      </c>
      <c r="K42" s="463" t="s">
        <v>588</v>
      </c>
      <c r="L42" s="463"/>
    </row>
    <row r="43" spans="1:12" customFormat="1" ht="16.899999999999999" customHeight="1">
      <c r="A43" s="211">
        <v>4726</v>
      </c>
      <c r="B43" s="62" t="s">
        <v>545</v>
      </c>
      <c r="C43" s="223">
        <f t="shared" si="0"/>
        <v>9865</v>
      </c>
      <c r="D43" s="224">
        <v>525</v>
      </c>
      <c r="E43" s="224">
        <v>860</v>
      </c>
      <c r="F43" s="224">
        <v>185</v>
      </c>
      <c r="G43" s="224">
        <v>506</v>
      </c>
      <c r="H43" s="224">
        <v>1762</v>
      </c>
      <c r="I43" s="224">
        <v>1513</v>
      </c>
      <c r="J43" s="224">
        <v>4514</v>
      </c>
      <c r="K43" s="462" t="s">
        <v>555</v>
      </c>
      <c r="L43" s="462"/>
    </row>
    <row r="44" spans="1:12" customFormat="1" ht="16.899999999999999" customHeight="1">
      <c r="A44" s="212">
        <v>4727</v>
      </c>
      <c r="B44" s="96" t="s">
        <v>628</v>
      </c>
      <c r="C44" s="221">
        <f t="shared" si="0"/>
        <v>4118</v>
      </c>
      <c r="D44" s="222">
        <v>1192</v>
      </c>
      <c r="E44" s="222">
        <v>816</v>
      </c>
      <c r="F44" s="222">
        <v>229</v>
      </c>
      <c r="G44" s="222">
        <v>29</v>
      </c>
      <c r="H44" s="222">
        <v>307</v>
      </c>
      <c r="I44" s="222">
        <v>755</v>
      </c>
      <c r="J44" s="222">
        <v>790</v>
      </c>
      <c r="K44" s="463" t="s">
        <v>587</v>
      </c>
      <c r="L44" s="463"/>
    </row>
    <row r="45" spans="1:12" customFormat="1" ht="16.899999999999999" customHeight="1">
      <c r="A45" s="211">
        <v>4728</v>
      </c>
      <c r="B45" s="62" t="s">
        <v>633</v>
      </c>
      <c r="C45" s="223">
        <f t="shared" si="0"/>
        <v>715</v>
      </c>
      <c r="D45" s="224">
        <v>77</v>
      </c>
      <c r="E45" s="224">
        <v>13</v>
      </c>
      <c r="F45" s="224">
        <v>10</v>
      </c>
      <c r="G45" s="224">
        <v>147</v>
      </c>
      <c r="H45" s="224">
        <v>294</v>
      </c>
      <c r="I45" s="224">
        <v>80</v>
      </c>
      <c r="J45" s="224">
        <v>94</v>
      </c>
      <c r="K45" s="462" t="s">
        <v>586</v>
      </c>
      <c r="L45" s="462"/>
    </row>
    <row r="46" spans="1:12" customFormat="1" ht="16.899999999999999" customHeight="1">
      <c r="A46" s="212">
        <v>4729</v>
      </c>
      <c r="B46" s="96" t="s">
        <v>642</v>
      </c>
      <c r="C46" s="221">
        <f t="shared" si="0"/>
        <v>2335</v>
      </c>
      <c r="D46" s="222">
        <v>179</v>
      </c>
      <c r="E46" s="222">
        <v>146</v>
      </c>
      <c r="F46" s="222">
        <v>649</v>
      </c>
      <c r="G46" s="222">
        <v>59</v>
      </c>
      <c r="H46" s="222">
        <v>573</v>
      </c>
      <c r="I46" s="222">
        <v>424</v>
      </c>
      <c r="J46" s="222">
        <v>305</v>
      </c>
      <c r="K46" s="463" t="s">
        <v>644</v>
      </c>
      <c r="L46" s="463"/>
    </row>
    <row r="47" spans="1:12" customFormat="1" ht="16.899999999999999" customHeight="1">
      <c r="A47" s="211">
        <v>4730</v>
      </c>
      <c r="B47" s="62" t="s">
        <v>627</v>
      </c>
      <c r="C47" s="223">
        <f t="shared" si="0"/>
        <v>213321</v>
      </c>
      <c r="D47" s="224">
        <v>17986</v>
      </c>
      <c r="E47" s="224">
        <v>9590</v>
      </c>
      <c r="F47" s="224">
        <v>76129</v>
      </c>
      <c r="G47" s="224">
        <v>1217</v>
      </c>
      <c r="H47" s="224">
        <v>20554</v>
      </c>
      <c r="I47" s="224">
        <v>16924</v>
      </c>
      <c r="J47" s="224">
        <v>70921</v>
      </c>
      <c r="K47" s="462" t="s">
        <v>585</v>
      </c>
      <c r="L47" s="462"/>
    </row>
    <row r="48" spans="1:12" ht="19.149999999999999" customHeight="1">
      <c r="A48" s="212">
        <v>4741</v>
      </c>
      <c r="B48" s="96" t="s">
        <v>634</v>
      </c>
      <c r="C48" s="221">
        <f t="shared" si="0"/>
        <v>43054</v>
      </c>
      <c r="D48" s="222">
        <v>17412</v>
      </c>
      <c r="E48" s="222">
        <v>2693</v>
      </c>
      <c r="F48" s="222">
        <v>6520</v>
      </c>
      <c r="G48" s="222">
        <v>1149</v>
      </c>
      <c r="H48" s="222">
        <v>5611</v>
      </c>
      <c r="I48" s="222">
        <v>8023</v>
      </c>
      <c r="J48" s="222">
        <v>1646</v>
      </c>
      <c r="K48" s="463" t="s">
        <v>584</v>
      </c>
      <c r="L48" s="463"/>
    </row>
    <row r="49" spans="1:27">
      <c r="A49" s="211">
        <v>4742</v>
      </c>
      <c r="B49" s="62" t="s">
        <v>706</v>
      </c>
      <c r="C49" s="223">
        <f t="shared" si="0"/>
        <v>546</v>
      </c>
      <c r="D49" s="224">
        <v>31</v>
      </c>
      <c r="E49" s="224">
        <v>121</v>
      </c>
      <c r="F49" s="224">
        <v>0</v>
      </c>
      <c r="G49" s="224">
        <v>192</v>
      </c>
      <c r="H49" s="224">
        <v>93</v>
      </c>
      <c r="I49" s="224">
        <v>109</v>
      </c>
      <c r="J49" s="224">
        <v>0</v>
      </c>
      <c r="K49" s="462" t="s">
        <v>705</v>
      </c>
      <c r="L49" s="462"/>
    </row>
    <row r="50" spans="1:27" ht="18.600000000000001" customHeight="1">
      <c r="A50" s="212">
        <v>4751</v>
      </c>
      <c r="B50" s="96" t="s">
        <v>626</v>
      </c>
      <c r="C50" s="221">
        <f t="shared" si="0"/>
        <v>125839</v>
      </c>
      <c r="D50" s="222">
        <v>10490</v>
      </c>
      <c r="E50" s="222">
        <v>7463</v>
      </c>
      <c r="F50" s="222">
        <v>13561</v>
      </c>
      <c r="G50" s="222">
        <v>2561</v>
      </c>
      <c r="H50" s="222">
        <v>22255</v>
      </c>
      <c r="I50" s="222">
        <v>5229</v>
      </c>
      <c r="J50" s="222">
        <v>64280</v>
      </c>
      <c r="K50" s="463" t="s">
        <v>583</v>
      </c>
      <c r="L50" s="463"/>
    </row>
    <row r="51" spans="1:27" ht="42" customHeight="1">
      <c r="A51" s="211">
        <v>4752</v>
      </c>
      <c r="B51" s="62" t="s">
        <v>625</v>
      </c>
      <c r="C51" s="223">
        <f t="shared" si="0"/>
        <v>164893</v>
      </c>
      <c r="D51" s="224">
        <v>13483</v>
      </c>
      <c r="E51" s="224">
        <v>14844</v>
      </c>
      <c r="F51" s="224">
        <v>46504</v>
      </c>
      <c r="G51" s="224">
        <v>10750</v>
      </c>
      <c r="H51" s="224">
        <v>21534</v>
      </c>
      <c r="I51" s="224">
        <v>53996</v>
      </c>
      <c r="J51" s="224">
        <v>3782</v>
      </c>
      <c r="K51" s="462" t="s">
        <v>582</v>
      </c>
      <c r="L51" s="462"/>
      <c r="M51" s="146"/>
      <c r="N51"/>
      <c r="O51"/>
      <c r="P51"/>
      <c r="Q51" s="146"/>
      <c r="R51" s="146"/>
      <c r="S51"/>
      <c r="T51"/>
      <c r="U51" s="146"/>
      <c r="V51" s="146"/>
      <c r="W51"/>
      <c r="X51"/>
      <c r="Y51" s="146"/>
      <c r="Z51" s="146"/>
      <c r="AA51" s="146"/>
    </row>
    <row r="52" spans="1:27" ht="19.149999999999999" customHeight="1">
      <c r="A52" s="212">
        <v>4753</v>
      </c>
      <c r="B52" s="96" t="s">
        <v>624</v>
      </c>
      <c r="C52" s="221">
        <f t="shared" si="0"/>
        <v>5776</v>
      </c>
      <c r="D52" s="222">
        <v>190</v>
      </c>
      <c r="E52" s="222">
        <v>873</v>
      </c>
      <c r="F52" s="222">
        <v>433</v>
      </c>
      <c r="G52" s="222">
        <v>331</v>
      </c>
      <c r="H52" s="222">
        <v>995</v>
      </c>
      <c r="I52" s="222">
        <v>1592</v>
      </c>
      <c r="J52" s="222">
        <v>1362</v>
      </c>
      <c r="K52" s="463" t="s">
        <v>581</v>
      </c>
      <c r="L52" s="463"/>
    </row>
    <row r="53" spans="1:27">
      <c r="A53" s="211">
        <v>4754</v>
      </c>
      <c r="B53" s="62" t="s">
        <v>546</v>
      </c>
      <c r="C53" s="223">
        <f t="shared" si="0"/>
        <v>30497</v>
      </c>
      <c r="D53" s="224">
        <v>1518</v>
      </c>
      <c r="E53" s="224">
        <v>4440</v>
      </c>
      <c r="F53" s="224">
        <v>4376</v>
      </c>
      <c r="G53" s="224">
        <v>1697</v>
      </c>
      <c r="H53" s="224">
        <v>9694</v>
      </c>
      <c r="I53" s="224">
        <v>4917</v>
      </c>
      <c r="J53" s="224">
        <v>3855</v>
      </c>
      <c r="K53" s="462" t="s">
        <v>556</v>
      </c>
      <c r="L53" s="462"/>
    </row>
    <row r="54" spans="1:27" ht="20.45" customHeight="1">
      <c r="A54" s="212">
        <v>4755</v>
      </c>
      <c r="B54" s="96" t="s">
        <v>641</v>
      </c>
      <c r="C54" s="221">
        <f t="shared" si="0"/>
        <v>114894</v>
      </c>
      <c r="D54" s="222">
        <v>14858</v>
      </c>
      <c r="E54" s="222">
        <v>10960</v>
      </c>
      <c r="F54" s="222">
        <v>18511</v>
      </c>
      <c r="G54" s="222">
        <v>9705</v>
      </c>
      <c r="H54" s="222">
        <v>29551</v>
      </c>
      <c r="I54" s="222">
        <v>25499</v>
      </c>
      <c r="J54" s="222">
        <v>5810</v>
      </c>
      <c r="K54" s="463" t="s">
        <v>580</v>
      </c>
      <c r="L54" s="463"/>
    </row>
    <row r="55" spans="1:27">
      <c r="A55" s="211">
        <v>4756</v>
      </c>
      <c r="B55" s="62" t="s">
        <v>635</v>
      </c>
      <c r="C55" s="223">
        <f t="shared" si="0"/>
        <v>1217</v>
      </c>
      <c r="D55" s="224">
        <v>60</v>
      </c>
      <c r="E55" s="224">
        <v>187</v>
      </c>
      <c r="F55" s="224">
        <v>77</v>
      </c>
      <c r="G55" s="224">
        <v>85</v>
      </c>
      <c r="H55" s="224">
        <v>317</v>
      </c>
      <c r="I55" s="224">
        <v>473</v>
      </c>
      <c r="J55" s="224">
        <v>18</v>
      </c>
      <c r="K55" s="462" t="s">
        <v>579</v>
      </c>
      <c r="L55" s="462"/>
    </row>
    <row r="56" spans="1:27" ht="18.600000000000001" customHeight="1">
      <c r="A56" s="212">
        <v>4761</v>
      </c>
      <c r="B56" s="96" t="s">
        <v>636</v>
      </c>
      <c r="C56" s="221">
        <f t="shared" si="0"/>
        <v>22959</v>
      </c>
      <c r="D56" s="222">
        <v>16269</v>
      </c>
      <c r="E56" s="222">
        <v>1338</v>
      </c>
      <c r="F56" s="222">
        <v>399</v>
      </c>
      <c r="G56" s="222">
        <v>1205</v>
      </c>
      <c r="H56" s="222">
        <v>1894</v>
      </c>
      <c r="I56" s="222">
        <v>816</v>
      </c>
      <c r="J56" s="222">
        <v>1038</v>
      </c>
      <c r="K56" s="463" t="s">
        <v>578</v>
      </c>
      <c r="L56" s="463"/>
    </row>
    <row r="57" spans="1:27" ht="18.600000000000001" customHeight="1">
      <c r="A57" s="211">
        <v>4762</v>
      </c>
      <c r="B57" s="62" t="s">
        <v>637</v>
      </c>
      <c r="C57" s="223">
        <f t="shared" ref="C57" si="1">SUM(D57:J57)</f>
        <v>254</v>
      </c>
      <c r="D57" s="224">
        <v>0</v>
      </c>
      <c r="E57" s="224">
        <v>20</v>
      </c>
      <c r="F57" s="224">
        <v>0</v>
      </c>
      <c r="G57" s="224">
        <v>0</v>
      </c>
      <c r="H57" s="224">
        <v>234</v>
      </c>
      <c r="I57" s="224">
        <v>0</v>
      </c>
      <c r="J57" s="224">
        <v>0</v>
      </c>
      <c r="K57" s="462" t="s">
        <v>577</v>
      </c>
      <c r="L57" s="462"/>
    </row>
    <row r="58" spans="1:27" ht="27" customHeight="1">
      <c r="A58" s="212">
        <v>4763</v>
      </c>
      <c r="B58" s="96" t="s">
        <v>638</v>
      </c>
      <c r="C58" s="221">
        <f t="shared" si="0"/>
        <v>5205</v>
      </c>
      <c r="D58" s="222">
        <v>623</v>
      </c>
      <c r="E58" s="222">
        <v>1056</v>
      </c>
      <c r="F58" s="222">
        <v>187</v>
      </c>
      <c r="G58" s="222">
        <v>388</v>
      </c>
      <c r="H58" s="222">
        <v>1516</v>
      </c>
      <c r="I58" s="222">
        <v>1302</v>
      </c>
      <c r="J58" s="222">
        <v>133</v>
      </c>
      <c r="K58" s="463" t="s">
        <v>576</v>
      </c>
      <c r="L58" s="463"/>
    </row>
    <row r="59" spans="1:27" ht="16.899999999999999" customHeight="1">
      <c r="A59" s="211">
        <v>4764</v>
      </c>
      <c r="B59" s="62" t="s">
        <v>623</v>
      </c>
      <c r="C59" s="223">
        <f t="shared" si="0"/>
        <v>3570</v>
      </c>
      <c r="D59" s="224">
        <v>59</v>
      </c>
      <c r="E59" s="224">
        <v>507</v>
      </c>
      <c r="F59" s="224">
        <v>474</v>
      </c>
      <c r="G59" s="224">
        <v>164</v>
      </c>
      <c r="H59" s="224">
        <v>791</v>
      </c>
      <c r="I59" s="224">
        <v>1162</v>
      </c>
      <c r="J59" s="224">
        <v>413</v>
      </c>
      <c r="K59" s="462" t="s">
        <v>575</v>
      </c>
      <c r="L59" s="462"/>
    </row>
    <row r="60" spans="1:27" ht="27" customHeight="1">
      <c r="A60" s="212">
        <v>4771</v>
      </c>
      <c r="B60" s="96" t="s">
        <v>639</v>
      </c>
      <c r="C60" s="221">
        <f t="shared" si="0"/>
        <v>28893</v>
      </c>
      <c r="D60" s="222">
        <v>685</v>
      </c>
      <c r="E60" s="222">
        <v>5287</v>
      </c>
      <c r="F60" s="222">
        <v>866</v>
      </c>
      <c r="G60" s="222">
        <v>1623</v>
      </c>
      <c r="H60" s="222">
        <v>18506</v>
      </c>
      <c r="I60" s="222">
        <v>901</v>
      </c>
      <c r="J60" s="222">
        <v>1025</v>
      </c>
      <c r="K60" s="463" t="s">
        <v>574</v>
      </c>
      <c r="L60" s="463"/>
    </row>
    <row r="61" spans="1:27" ht="27" customHeight="1">
      <c r="A61" s="211">
        <v>4772</v>
      </c>
      <c r="B61" s="62" t="s">
        <v>640</v>
      </c>
      <c r="C61" s="223">
        <f t="shared" si="0"/>
        <v>293704</v>
      </c>
      <c r="D61" s="224">
        <v>91524</v>
      </c>
      <c r="E61" s="224">
        <v>129966</v>
      </c>
      <c r="F61" s="224">
        <v>51246</v>
      </c>
      <c r="G61" s="224">
        <v>1598</v>
      </c>
      <c r="H61" s="224">
        <v>13100</v>
      </c>
      <c r="I61" s="224">
        <v>4175</v>
      </c>
      <c r="J61" s="224">
        <v>2095</v>
      </c>
      <c r="K61" s="462" t="s">
        <v>573</v>
      </c>
      <c r="L61" s="462"/>
    </row>
    <row r="62" spans="1:27" ht="16.899999999999999" customHeight="1">
      <c r="A62" s="212">
        <v>4774</v>
      </c>
      <c r="B62" s="96" t="s">
        <v>547</v>
      </c>
      <c r="C62" s="221">
        <f t="shared" si="0"/>
        <v>546</v>
      </c>
      <c r="D62" s="222">
        <v>13</v>
      </c>
      <c r="E62" s="222">
        <v>114</v>
      </c>
      <c r="F62" s="222">
        <v>58</v>
      </c>
      <c r="G62" s="222">
        <v>53</v>
      </c>
      <c r="H62" s="222">
        <v>55</v>
      </c>
      <c r="I62" s="222">
        <v>253</v>
      </c>
      <c r="J62" s="222">
        <v>0</v>
      </c>
      <c r="K62" s="463" t="s">
        <v>557</v>
      </c>
      <c r="L62" s="463"/>
    </row>
    <row r="63" spans="1:27" ht="21" customHeight="1">
      <c r="A63" s="211">
        <v>4775</v>
      </c>
      <c r="B63" s="62" t="s">
        <v>569</v>
      </c>
      <c r="C63" s="223">
        <f t="shared" si="0"/>
        <v>45468</v>
      </c>
      <c r="D63" s="224">
        <v>5097</v>
      </c>
      <c r="E63" s="224">
        <v>7069</v>
      </c>
      <c r="F63" s="224">
        <v>4748</v>
      </c>
      <c r="G63" s="224">
        <v>1034</v>
      </c>
      <c r="H63" s="224">
        <v>5035</v>
      </c>
      <c r="I63" s="224">
        <v>1384</v>
      </c>
      <c r="J63" s="224">
        <v>21101</v>
      </c>
      <c r="K63" s="462" t="s">
        <v>572</v>
      </c>
      <c r="L63" s="462"/>
    </row>
    <row r="64" spans="1:27" ht="24" customHeight="1">
      <c r="A64" s="212">
        <v>4776</v>
      </c>
      <c r="B64" s="96" t="s">
        <v>568</v>
      </c>
      <c r="C64" s="221">
        <f t="shared" si="0"/>
        <v>26424</v>
      </c>
      <c r="D64" s="222">
        <v>65</v>
      </c>
      <c r="E64" s="222">
        <v>342</v>
      </c>
      <c r="F64" s="222">
        <v>1110</v>
      </c>
      <c r="G64" s="222">
        <v>1337</v>
      </c>
      <c r="H64" s="222">
        <v>1342</v>
      </c>
      <c r="I64" s="222">
        <v>3730</v>
      </c>
      <c r="J64" s="222">
        <v>18498</v>
      </c>
      <c r="K64" s="463" t="s">
        <v>571</v>
      </c>
      <c r="L64" s="463"/>
    </row>
    <row r="65" spans="1:12" ht="16.899999999999999" customHeight="1">
      <c r="A65" s="211">
        <v>4777</v>
      </c>
      <c r="B65" s="62" t="s">
        <v>567</v>
      </c>
      <c r="C65" s="223">
        <f t="shared" si="0"/>
        <v>788</v>
      </c>
      <c r="D65" s="224">
        <v>5</v>
      </c>
      <c r="E65" s="224">
        <v>141</v>
      </c>
      <c r="F65" s="224">
        <v>88</v>
      </c>
      <c r="G65" s="224">
        <v>19</v>
      </c>
      <c r="H65" s="224">
        <v>67</v>
      </c>
      <c r="I65" s="224">
        <v>142</v>
      </c>
      <c r="J65" s="224">
        <v>326</v>
      </c>
      <c r="K65" s="462" t="s">
        <v>570</v>
      </c>
      <c r="L65" s="462"/>
    </row>
    <row r="66" spans="1:12" ht="16.899999999999999" customHeight="1">
      <c r="A66" s="212">
        <v>4778</v>
      </c>
      <c r="B66" s="310" t="s">
        <v>923</v>
      </c>
      <c r="C66" s="221">
        <f t="shared" si="0"/>
        <v>24</v>
      </c>
      <c r="D66" s="312">
        <v>0</v>
      </c>
      <c r="E66" s="154">
        <v>1</v>
      </c>
      <c r="F66" s="154">
        <v>5</v>
      </c>
      <c r="G66" s="154">
        <v>7</v>
      </c>
      <c r="H66" s="154">
        <v>11</v>
      </c>
      <c r="I66" s="154">
        <v>0</v>
      </c>
      <c r="J66" s="154">
        <v>0</v>
      </c>
      <c r="K66" s="463" t="s">
        <v>924</v>
      </c>
      <c r="L66" s="463"/>
    </row>
    <row r="67" spans="1:12" ht="22.9" customHeight="1">
      <c r="A67" s="211">
        <v>4779</v>
      </c>
      <c r="B67" s="62" t="s">
        <v>566</v>
      </c>
      <c r="C67" s="223">
        <f t="shared" si="0"/>
        <v>18232</v>
      </c>
      <c r="D67" s="224">
        <v>289</v>
      </c>
      <c r="E67" s="224">
        <v>3209</v>
      </c>
      <c r="F67" s="224">
        <v>3805</v>
      </c>
      <c r="G67" s="224">
        <v>951</v>
      </c>
      <c r="H67" s="224">
        <v>2556</v>
      </c>
      <c r="I67" s="224">
        <v>4945</v>
      </c>
      <c r="J67" s="224">
        <v>2477</v>
      </c>
      <c r="K67" s="462" t="s">
        <v>643</v>
      </c>
      <c r="L67" s="462"/>
    </row>
    <row r="68" spans="1:12" ht="15.75" customHeight="1">
      <c r="A68" s="212">
        <v>4789</v>
      </c>
      <c r="B68" s="96" t="s">
        <v>926</v>
      </c>
      <c r="C68" s="221">
        <f t="shared" si="0"/>
        <v>262</v>
      </c>
      <c r="D68" s="222">
        <v>19</v>
      </c>
      <c r="E68" s="222">
        <v>30</v>
      </c>
      <c r="F68" s="222">
        <v>22</v>
      </c>
      <c r="G68" s="222">
        <v>3</v>
      </c>
      <c r="H68" s="222">
        <v>25</v>
      </c>
      <c r="I68" s="222">
        <v>157</v>
      </c>
      <c r="J68" s="222">
        <v>6</v>
      </c>
      <c r="K68" s="463" t="s">
        <v>925</v>
      </c>
      <c r="L68" s="463"/>
    </row>
    <row r="69" spans="1:12" ht="29.45" customHeight="1">
      <c r="A69" s="473" t="s">
        <v>207</v>
      </c>
      <c r="B69" s="473"/>
      <c r="C69" s="226">
        <f t="shared" ref="C69:I69" si="2">SUM(C11:C68)</f>
        <v>1823595</v>
      </c>
      <c r="D69" s="226">
        <f t="shared" si="2"/>
        <v>290857</v>
      </c>
      <c r="E69" s="226">
        <f t="shared" si="2"/>
        <v>255837</v>
      </c>
      <c r="F69" s="226">
        <f t="shared" si="2"/>
        <v>307472</v>
      </c>
      <c r="G69" s="226">
        <f t="shared" si="2"/>
        <v>94069</v>
      </c>
      <c r="H69" s="226">
        <f t="shared" si="2"/>
        <v>319002</v>
      </c>
      <c r="I69" s="226">
        <f t="shared" si="2"/>
        <v>259967</v>
      </c>
      <c r="J69" s="226">
        <f>SUM(J11:J68)</f>
        <v>296391</v>
      </c>
      <c r="K69" s="474" t="s">
        <v>204</v>
      </c>
      <c r="L69" s="474"/>
    </row>
    <row r="70" spans="1:12" ht="15.75" customHeight="1">
      <c r="A70" s="7"/>
      <c r="C70" s="82"/>
      <c r="D70" s="82"/>
      <c r="E70" s="82"/>
      <c r="F70" s="82"/>
      <c r="G70" s="82"/>
      <c r="H70" s="82"/>
      <c r="I70" s="82"/>
      <c r="J70" s="82"/>
    </row>
    <row r="71" spans="1:12" ht="15.75" customHeight="1">
      <c r="A71" s="7"/>
      <c r="C71" s="82"/>
      <c r="D71" s="82"/>
      <c r="E71" s="82"/>
      <c r="F71" s="82"/>
      <c r="G71" s="82"/>
      <c r="H71" s="82"/>
      <c r="I71" s="82"/>
      <c r="J71" s="82"/>
    </row>
    <row r="72" spans="1:12" ht="15.75" customHeight="1">
      <c r="A72" s="7"/>
      <c r="C72" s="82"/>
      <c r="D72" s="82"/>
      <c r="E72" s="82"/>
      <c r="F72" s="82"/>
      <c r="G72" s="82"/>
      <c r="H72" s="82"/>
      <c r="I72" s="82"/>
      <c r="J72" s="82"/>
    </row>
    <row r="73" spans="1:12" ht="15.75" customHeight="1">
      <c r="A73" s="7"/>
      <c r="C73" s="82"/>
      <c r="D73" s="82"/>
      <c r="E73" s="82"/>
      <c r="F73" s="82"/>
      <c r="G73" s="82"/>
      <c r="H73" s="82"/>
      <c r="I73" s="82"/>
      <c r="J73" s="82"/>
    </row>
    <row r="74" spans="1:12" ht="15.75" customHeight="1">
      <c r="A74" s="7"/>
      <c r="C74" s="82"/>
      <c r="D74" s="82"/>
      <c r="E74" s="82"/>
      <c r="F74" s="82"/>
      <c r="G74" s="82"/>
      <c r="H74" s="82"/>
      <c r="I74" s="82"/>
      <c r="J74" s="82"/>
    </row>
    <row r="75" spans="1:12" ht="15.75" customHeight="1">
      <c r="A75" s="7"/>
      <c r="C75" s="82"/>
      <c r="D75" s="82"/>
      <c r="E75" s="82"/>
      <c r="F75" s="82"/>
      <c r="G75" s="82"/>
      <c r="H75" s="82"/>
      <c r="I75" s="82"/>
      <c r="J75" s="82"/>
    </row>
    <row r="76" spans="1:12" ht="15.75" customHeight="1">
      <c r="A76" s="7"/>
      <c r="C76" s="82"/>
      <c r="D76" s="82"/>
      <c r="E76" s="82"/>
      <c r="F76" s="82"/>
      <c r="G76" s="82"/>
      <c r="H76" s="82"/>
      <c r="I76" s="82"/>
      <c r="J76" s="82"/>
    </row>
    <row r="77" spans="1:12" ht="15.75" customHeight="1">
      <c r="A77" s="7"/>
      <c r="C77" s="82"/>
      <c r="D77" s="82"/>
      <c r="E77" s="82"/>
      <c r="F77" s="82"/>
      <c r="G77" s="82"/>
      <c r="H77" s="82"/>
      <c r="I77" s="82"/>
      <c r="J77" s="82"/>
    </row>
    <row r="78" spans="1:12" ht="15.75" customHeight="1">
      <c r="A78" s="7"/>
      <c r="C78" s="82"/>
      <c r="D78" s="82"/>
      <c r="E78" s="82"/>
      <c r="F78" s="82"/>
      <c r="G78" s="82"/>
      <c r="H78" s="82"/>
      <c r="I78" s="82"/>
      <c r="J78" s="82"/>
    </row>
    <row r="79" spans="1:12" ht="15.75" customHeight="1">
      <c r="A79" s="7"/>
      <c r="C79" s="82"/>
      <c r="D79" s="82"/>
      <c r="E79" s="82"/>
      <c r="F79" s="82"/>
      <c r="G79" s="82"/>
      <c r="H79" s="82"/>
      <c r="I79" s="82"/>
      <c r="J79" s="82"/>
    </row>
    <row r="80" spans="1:12" ht="15.75" customHeight="1">
      <c r="A80" s="7"/>
      <c r="C80" s="82"/>
      <c r="D80" s="82"/>
      <c r="E80" s="82"/>
      <c r="F80" s="82"/>
      <c r="G80" s="82"/>
      <c r="H80" s="82"/>
      <c r="I80" s="82"/>
      <c r="J80" s="82"/>
    </row>
    <row r="81" spans="1:10" ht="15.75" customHeight="1">
      <c r="A81" s="7"/>
      <c r="C81" s="82"/>
      <c r="D81" s="82"/>
      <c r="E81" s="82"/>
      <c r="F81" s="82"/>
      <c r="G81" s="82"/>
      <c r="H81" s="82"/>
      <c r="I81" s="82"/>
      <c r="J81" s="82"/>
    </row>
    <row r="82" spans="1:10" ht="15.75" customHeight="1">
      <c r="A82" s="7"/>
      <c r="C82" s="82"/>
      <c r="D82" s="82"/>
      <c r="E82" s="82"/>
      <c r="F82" s="82"/>
      <c r="G82" s="82"/>
      <c r="H82" s="82"/>
      <c r="I82" s="82"/>
      <c r="J82" s="82"/>
    </row>
    <row r="83" spans="1:10" ht="15.75" customHeight="1">
      <c r="A83" s="7"/>
      <c r="C83" s="82"/>
      <c r="D83" s="82"/>
      <c r="E83" s="82"/>
      <c r="F83" s="82"/>
      <c r="G83" s="82"/>
      <c r="H83" s="82"/>
      <c r="I83" s="82"/>
      <c r="J83" s="82"/>
    </row>
    <row r="84" spans="1:10" ht="15.75" customHeight="1">
      <c r="A84" s="7"/>
      <c r="C84" s="82"/>
      <c r="D84" s="82"/>
      <c r="E84" s="82"/>
      <c r="F84" s="82"/>
      <c r="G84" s="82"/>
      <c r="H84" s="82"/>
      <c r="I84" s="82"/>
      <c r="J84" s="82"/>
    </row>
    <row r="85" spans="1:10" ht="15.75" customHeight="1">
      <c r="A85" s="7"/>
      <c r="C85" s="82"/>
      <c r="D85" s="82"/>
      <c r="E85" s="82"/>
      <c r="F85" s="82"/>
      <c r="G85" s="82"/>
      <c r="H85" s="82"/>
      <c r="I85" s="82"/>
      <c r="J85" s="82"/>
    </row>
    <row r="86" spans="1:10" ht="15.75" customHeight="1">
      <c r="A86" s="7"/>
      <c r="C86" s="82"/>
      <c r="D86" s="82"/>
      <c r="E86" s="82"/>
      <c r="F86" s="82"/>
      <c r="G86" s="82"/>
      <c r="H86" s="82"/>
      <c r="I86" s="82"/>
      <c r="J86" s="82"/>
    </row>
    <row r="87" spans="1:10" ht="15.75" customHeight="1">
      <c r="A87" s="7"/>
      <c r="C87" s="82"/>
      <c r="D87" s="82"/>
      <c r="E87" s="82"/>
      <c r="F87" s="82"/>
      <c r="G87" s="82"/>
      <c r="H87" s="82"/>
      <c r="I87" s="82"/>
      <c r="J87" s="82"/>
    </row>
    <row r="88" spans="1:10" ht="15.75" customHeight="1">
      <c r="A88" s="7"/>
      <c r="C88" s="82"/>
      <c r="D88" s="82"/>
      <c r="E88" s="82"/>
      <c r="F88" s="82"/>
      <c r="G88" s="82"/>
      <c r="H88" s="82"/>
      <c r="I88" s="82"/>
      <c r="J88" s="82"/>
    </row>
    <row r="89" spans="1:10" ht="15.75" customHeight="1">
      <c r="A89" s="7"/>
      <c r="C89" s="82"/>
      <c r="D89" s="82"/>
      <c r="E89" s="82"/>
      <c r="F89" s="82"/>
      <c r="G89" s="82"/>
      <c r="H89" s="82"/>
      <c r="I89" s="82"/>
      <c r="J89" s="82"/>
    </row>
    <row r="90" spans="1:10" ht="15.75" customHeight="1">
      <c r="A90" s="7"/>
    </row>
    <row r="91" spans="1:10" ht="15.75" customHeight="1">
      <c r="A91" s="7"/>
    </row>
    <row r="92" spans="1:10" ht="15.75" customHeight="1">
      <c r="A92" s="7"/>
    </row>
    <row r="93" spans="1:10" ht="15.75" customHeight="1">
      <c r="A93" s="7"/>
    </row>
    <row r="94" spans="1:10" ht="15.75" customHeight="1">
      <c r="A94" s="7"/>
    </row>
    <row r="95" spans="1:10" ht="15.75" customHeight="1">
      <c r="A95" s="7"/>
    </row>
    <row r="96" spans="1:10" ht="15.75" customHeight="1">
      <c r="A96" s="7"/>
    </row>
    <row r="97" spans="1:1">
      <c r="A97" s="7"/>
    </row>
    <row r="98" spans="1:1">
      <c r="A98" s="7"/>
    </row>
    <row r="99" spans="1:1">
      <c r="A99" s="7"/>
    </row>
    <row r="100" spans="1:1">
      <c r="A100" s="7"/>
    </row>
    <row r="101" spans="1:1">
      <c r="A101" s="7"/>
    </row>
    <row r="102" spans="1:1">
      <c r="A102" s="7"/>
    </row>
    <row r="103" spans="1:1">
      <c r="A103" s="7"/>
    </row>
    <row r="104" spans="1:1">
      <c r="A104" s="7"/>
    </row>
    <row r="105" spans="1:1">
      <c r="A105" s="7"/>
    </row>
    <row r="106" spans="1:1">
      <c r="A106" s="7"/>
    </row>
    <row r="107" spans="1:1">
      <c r="A107" s="7"/>
    </row>
    <row r="108" spans="1:1">
      <c r="A108" s="7"/>
    </row>
    <row r="109" spans="1:1">
      <c r="A109" s="7"/>
    </row>
    <row r="110" spans="1:1">
      <c r="A110" s="7"/>
    </row>
    <row r="111" spans="1:1">
      <c r="A111" s="7"/>
    </row>
    <row r="112" spans="1:1">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sheetData>
  <mergeCells count="73">
    <mergeCell ref="K11:L11"/>
    <mergeCell ref="K12:L12"/>
    <mergeCell ref="K16:L16"/>
    <mergeCell ref="K17:L17"/>
    <mergeCell ref="K27:L27"/>
    <mergeCell ref="K15:L15"/>
    <mergeCell ref="K18:L18"/>
    <mergeCell ref="K19:L19"/>
    <mergeCell ref="K21:L21"/>
    <mergeCell ref="K23:L23"/>
    <mergeCell ref="K22:L22"/>
    <mergeCell ref="K20:L20"/>
    <mergeCell ref="K13:L13"/>
    <mergeCell ref="K14:L14"/>
    <mergeCell ref="K33:L33"/>
    <mergeCell ref="K28:L28"/>
    <mergeCell ref="K24:L24"/>
    <mergeCell ref="K30:L30"/>
    <mergeCell ref="K31:L31"/>
    <mergeCell ref="K26:L26"/>
    <mergeCell ref="K25:L25"/>
    <mergeCell ref="K29:L29"/>
    <mergeCell ref="K32:L32"/>
    <mergeCell ref="A1:L1"/>
    <mergeCell ref="A9:A10"/>
    <mergeCell ref="B9:B10"/>
    <mergeCell ref="K9:L10"/>
    <mergeCell ref="F8:G8"/>
    <mergeCell ref="A2:L2"/>
    <mergeCell ref="A3:L3"/>
    <mergeCell ref="A5:L5"/>
    <mergeCell ref="A6:L6"/>
    <mergeCell ref="A8:B8"/>
    <mergeCell ref="K8:L8"/>
    <mergeCell ref="A4:L4"/>
    <mergeCell ref="A7:L7"/>
    <mergeCell ref="K34:L34"/>
    <mergeCell ref="K48:L48"/>
    <mergeCell ref="K37:L37"/>
    <mergeCell ref="K46:L46"/>
    <mergeCell ref="K42:L42"/>
    <mergeCell ref="K43:L43"/>
    <mergeCell ref="K44:L44"/>
    <mergeCell ref="K45:L45"/>
    <mergeCell ref="K38:L38"/>
    <mergeCell ref="K41:L41"/>
    <mergeCell ref="K39:L39"/>
    <mergeCell ref="K40:L40"/>
    <mergeCell ref="K35:L35"/>
    <mergeCell ref="K36:L36"/>
    <mergeCell ref="K47:L47"/>
    <mergeCell ref="K49:L49"/>
    <mergeCell ref="K54:L54"/>
    <mergeCell ref="K55:L55"/>
    <mergeCell ref="K56:L56"/>
    <mergeCell ref="K58:L58"/>
    <mergeCell ref="K50:L50"/>
    <mergeCell ref="K51:L51"/>
    <mergeCell ref="K52:L52"/>
    <mergeCell ref="K53:L53"/>
    <mergeCell ref="K68:L68"/>
    <mergeCell ref="A69:B69"/>
    <mergeCell ref="K69:L69"/>
    <mergeCell ref="K66:L66"/>
    <mergeCell ref="K57:L57"/>
    <mergeCell ref="K59:L59"/>
    <mergeCell ref="K65:L65"/>
    <mergeCell ref="K67:L67"/>
    <mergeCell ref="K60:L60"/>
    <mergeCell ref="K61:L61"/>
    <mergeCell ref="K62:L62"/>
    <mergeCell ref="K63:L63"/>
    <mergeCell ref="K64:L64"/>
  </mergeCells>
  <phoneticPr fontId="38" type="noConversion"/>
  <printOptions horizontalCentered="1"/>
  <pageMargins left="0" right="0" top="0.78740157480314965" bottom="0" header="0.31496062992125984" footer="0.31496062992125984"/>
  <pageSetup paperSize="9" scale="85" orientation="landscape" r:id="rId1"/>
  <headerFooter alignWithMargins="0"/>
  <rowBreaks count="2" manualBreakCount="2">
    <brk id="28" max="11" man="1"/>
    <brk id="50" max="11"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15"/>
  <sheetViews>
    <sheetView tabSelected="1" view="pageBreakPreview" zoomScale="120" zoomScaleSheetLayoutView="120" workbookViewId="0"/>
  </sheetViews>
  <sheetFormatPr defaultColWidth="9.125" defaultRowHeight="14.25"/>
  <cols>
    <col min="1" max="1" width="5.625" style="14" customWidth="1"/>
    <col min="2" max="2" width="20.625" style="7" customWidth="1"/>
    <col min="3" max="12" width="9.625" style="7" customWidth="1"/>
    <col min="13" max="13" width="20.625" style="7" customWidth="1"/>
    <col min="14" max="14" width="5.625" style="7" customWidth="1"/>
    <col min="15" max="16384" width="9.125" style="7"/>
  </cols>
  <sheetData>
    <row r="1" spans="1:255" s="3" customFormat="1" ht="47.25" customHeight="1">
      <c r="A1" s="427"/>
      <c r="B1" s="427"/>
      <c r="C1" s="427"/>
      <c r="D1" s="427"/>
      <c r="E1" s="427"/>
      <c r="F1" s="427"/>
      <c r="G1" s="427"/>
      <c r="H1" s="427"/>
      <c r="I1" s="427"/>
      <c r="J1" s="427"/>
      <c r="K1" s="427"/>
      <c r="L1" s="427"/>
      <c r="M1" s="427"/>
      <c r="N1" s="427"/>
    </row>
    <row r="2" spans="1:255" ht="16.5" customHeight="1">
      <c r="A2" s="428" t="s">
        <v>368</v>
      </c>
      <c r="B2" s="428"/>
      <c r="C2" s="428"/>
      <c r="D2" s="428"/>
      <c r="E2" s="428"/>
      <c r="F2" s="428"/>
      <c r="G2" s="428"/>
      <c r="H2" s="428"/>
      <c r="I2" s="428"/>
      <c r="J2" s="428"/>
      <c r="K2" s="428"/>
      <c r="L2" s="428"/>
      <c r="M2" s="428"/>
      <c r="N2" s="428"/>
    </row>
    <row r="3" spans="1:255" ht="18" customHeight="1">
      <c r="A3" s="428" t="s">
        <v>49</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8"/>
      <c r="FA3" s="428"/>
      <c r="FB3" s="428"/>
      <c r="FC3" s="428"/>
      <c r="FD3" s="428"/>
      <c r="FE3" s="428"/>
      <c r="FF3" s="428"/>
      <c r="FG3" s="428"/>
      <c r="FH3" s="428"/>
      <c r="FI3" s="428"/>
      <c r="FJ3" s="428"/>
      <c r="FK3" s="428"/>
      <c r="FL3" s="428"/>
      <c r="FM3" s="428"/>
      <c r="FN3" s="428"/>
      <c r="FO3" s="428"/>
      <c r="FP3" s="428"/>
      <c r="FQ3" s="428"/>
      <c r="FR3" s="428"/>
      <c r="FS3" s="428"/>
      <c r="FT3" s="428"/>
      <c r="FU3" s="428"/>
      <c r="FV3" s="428"/>
      <c r="FW3" s="428"/>
      <c r="FX3" s="428"/>
      <c r="FY3" s="428"/>
      <c r="FZ3" s="428"/>
      <c r="GA3" s="428"/>
      <c r="GB3" s="428"/>
      <c r="GC3" s="428"/>
      <c r="GD3" s="428"/>
      <c r="GE3" s="428"/>
      <c r="GF3" s="428"/>
      <c r="GG3" s="428"/>
      <c r="GH3" s="428"/>
      <c r="GI3" s="428"/>
      <c r="GJ3" s="428"/>
      <c r="GK3" s="428"/>
      <c r="GL3" s="428"/>
      <c r="GM3" s="428"/>
      <c r="GN3" s="428"/>
      <c r="GO3" s="428"/>
      <c r="GP3" s="428"/>
      <c r="GQ3" s="428"/>
      <c r="GR3" s="428"/>
      <c r="GS3" s="428"/>
      <c r="GT3" s="428"/>
      <c r="GU3" s="428"/>
      <c r="GV3" s="428"/>
      <c r="GW3" s="428"/>
      <c r="GX3" s="428"/>
      <c r="GY3" s="428"/>
      <c r="GZ3" s="428"/>
      <c r="HA3" s="428"/>
      <c r="HB3" s="428"/>
      <c r="HC3" s="428"/>
      <c r="HD3" s="428"/>
      <c r="HE3" s="428"/>
      <c r="HF3" s="428"/>
      <c r="HG3" s="428"/>
      <c r="HH3" s="428"/>
      <c r="HI3" s="428"/>
      <c r="HJ3" s="428"/>
      <c r="HK3" s="428"/>
      <c r="HL3" s="428"/>
      <c r="HM3" s="428"/>
      <c r="HN3" s="428"/>
      <c r="HO3" s="428"/>
      <c r="HP3" s="428"/>
      <c r="HQ3" s="428"/>
      <c r="HR3" s="428"/>
      <c r="HS3" s="428"/>
      <c r="HT3" s="428"/>
      <c r="HU3" s="428"/>
      <c r="HV3" s="428"/>
      <c r="HW3" s="428"/>
      <c r="HX3" s="428"/>
      <c r="HY3" s="428"/>
      <c r="HZ3" s="428"/>
      <c r="IA3" s="428"/>
      <c r="IB3" s="428"/>
      <c r="IC3" s="428"/>
      <c r="ID3" s="428"/>
      <c r="IE3" s="428"/>
      <c r="IF3" s="428"/>
      <c r="IG3" s="428"/>
      <c r="IH3" s="428"/>
      <c r="II3" s="428"/>
      <c r="IJ3" s="428"/>
      <c r="IK3" s="428"/>
      <c r="IL3" s="428"/>
      <c r="IM3" s="428"/>
      <c r="IN3" s="428"/>
      <c r="IO3" s="428"/>
      <c r="IP3" s="428"/>
      <c r="IQ3" s="428"/>
      <c r="IR3" s="428"/>
      <c r="IS3" s="428"/>
      <c r="IT3" s="428"/>
      <c r="IU3" s="428"/>
    </row>
    <row r="4" spans="1:255" ht="18" customHeight="1">
      <c r="A4" s="428" t="s">
        <v>654</v>
      </c>
      <c r="B4" s="428"/>
      <c r="C4" s="428"/>
      <c r="D4" s="428"/>
      <c r="E4" s="428"/>
      <c r="F4" s="428"/>
      <c r="G4" s="428"/>
      <c r="H4" s="428"/>
      <c r="I4" s="428"/>
      <c r="J4" s="428"/>
      <c r="K4" s="428"/>
      <c r="L4" s="428"/>
      <c r="M4" s="428"/>
      <c r="N4" s="428"/>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c r="IU4" s="233"/>
    </row>
    <row r="5" spans="1:255" ht="15.75" customHeight="1">
      <c r="A5" s="426" t="s">
        <v>369</v>
      </c>
      <c r="B5" s="426"/>
      <c r="C5" s="426"/>
      <c r="D5" s="426"/>
      <c r="E5" s="426"/>
      <c r="F5" s="426"/>
      <c r="G5" s="426"/>
      <c r="H5" s="426"/>
      <c r="I5" s="426"/>
      <c r="J5" s="426"/>
      <c r="K5" s="426"/>
      <c r="L5" s="426"/>
      <c r="M5" s="426"/>
      <c r="N5" s="426"/>
    </row>
    <row r="6" spans="1:255" ht="15.75" customHeight="1">
      <c r="A6" s="426" t="s">
        <v>262</v>
      </c>
      <c r="B6" s="426"/>
      <c r="C6" s="426"/>
      <c r="D6" s="426"/>
      <c r="E6" s="426"/>
      <c r="F6" s="426"/>
      <c r="G6" s="426"/>
      <c r="H6" s="426"/>
      <c r="I6" s="426"/>
      <c r="J6" s="426"/>
      <c r="K6" s="426"/>
      <c r="L6" s="426"/>
      <c r="M6" s="426"/>
      <c r="N6" s="426"/>
    </row>
    <row r="7" spans="1:255" ht="15.75" customHeight="1">
      <c r="A7" s="426" t="s">
        <v>655</v>
      </c>
      <c r="B7" s="426"/>
      <c r="C7" s="426"/>
      <c r="D7" s="426"/>
      <c r="E7" s="426"/>
      <c r="F7" s="426"/>
      <c r="G7" s="426"/>
      <c r="H7" s="426"/>
      <c r="I7" s="426"/>
      <c r="J7" s="426"/>
      <c r="K7" s="426"/>
      <c r="L7" s="426"/>
      <c r="M7" s="426"/>
      <c r="N7" s="426"/>
    </row>
    <row r="8" spans="1:255" ht="15.75" customHeight="1">
      <c r="A8" s="432" t="s">
        <v>695</v>
      </c>
      <c r="B8" s="432"/>
      <c r="C8" s="433">
        <v>2017</v>
      </c>
      <c r="D8" s="433"/>
      <c r="E8" s="433"/>
      <c r="F8" s="433"/>
      <c r="G8" s="433"/>
      <c r="H8" s="433">
        <v>2008</v>
      </c>
      <c r="I8" s="433"/>
      <c r="J8" s="433"/>
      <c r="K8" s="433"/>
      <c r="L8" s="433"/>
      <c r="M8" s="434" t="s">
        <v>318</v>
      </c>
      <c r="N8" s="434"/>
    </row>
    <row r="9" spans="1:255" ht="46.5" customHeight="1">
      <c r="A9" s="441" t="s">
        <v>444</v>
      </c>
      <c r="B9" s="438" t="s">
        <v>210</v>
      </c>
      <c r="C9" s="203" t="s">
        <v>256</v>
      </c>
      <c r="D9" s="203" t="s">
        <v>307</v>
      </c>
      <c r="E9" s="203" t="s">
        <v>308</v>
      </c>
      <c r="F9" s="203" t="s">
        <v>309</v>
      </c>
      <c r="G9" s="203" t="s">
        <v>310</v>
      </c>
      <c r="H9" s="203" t="s">
        <v>311</v>
      </c>
      <c r="I9" s="203" t="s">
        <v>312</v>
      </c>
      <c r="J9" s="203" t="s">
        <v>313</v>
      </c>
      <c r="K9" s="203" t="s">
        <v>314</v>
      </c>
      <c r="L9" s="203" t="s">
        <v>176</v>
      </c>
      <c r="M9" s="441" t="s">
        <v>215</v>
      </c>
      <c r="N9" s="441"/>
    </row>
    <row r="10" spans="1:255" ht="59.25" customHeight="1">
      <c r="A10" s="445"/>
      <c r="B10" s="437"/>
      <c r="C10" s="90" t="s">
        <v>207</v>
      </c>
      <c r="D10" s="174" t="s">
        <v>315</v>
      </c>
      <c r="E10" s="174" t="s">
        <v>74</v>
      </c>
      <c r="F10" s="174" t="s">
        <v>366</v>
      </c>
      <c r="G10" s="174" t="s">
        <v>367</v>
      </c>
      <c r="H10" s="174" t="s">
        <v>355</v>
      </c>
      <c r="I10" s="174" t="s">
        <v>75</v>
      </c>
      <c r="J10" s="174" t="s">
        <v>76</v>
      </c>
      <c r="K10" s="174" t="s">
        <v>77</v>
      </c>
      <c r="L10" s="174" t="s">
        <v>365</v>
      </c>
      <c r="M10" s="445"/>
      <c r="N10" s="445"/>
    </row>
    <row r="11" spans="1:255" customFormat="1" ht="77.25" customHeight="1" thickBot="1">
      <c r="A11" s="54">
        <v>50</v>
      </c>
      <c r="B11" s="58" t="s">
        <v>78</v>
      </c>
      <c r="C11" s="201">
        <f>SUM('10'!C11+'24'!$C$11)</f>
        <v>986850</v>
      </c>
      <c r="D11" s="60">
        <f>SUM('10'!D11+'24'!$D$11)</f>
        <v>291180</v>
      </c>
      <c r="E11" s="60">
        <f>SUM('10'!E11+'24'!$F$11)</f>
        <v>124480</v>
      </c>
      <c r="F11" s="60">
        <f>SUM('10'!F11+'24'!$F$11)</f>
        <v>49956</v>
      </c>
      <c r="G11" s="60">
        <f>SUM('10'!G11+'24'!$G$11)</f>
        <v>8800</v>
      </c>
      <c r="H11" s="60">
        <f>SUM('10'!H11+'24'!$H$11)</f>
        <v>26381</v>
      </c>
      <c r="I11" s="60">
        <f>SUM('10'!I11+'24'!$I$11)</f>
        <v>3483</v>
      </c>
      <c r="J11" s="60">
        <f>SUM('10'!J11+'24'!$J$11)</f>
        <v>15747</v>
      </c>
      <c r="K11" s="60">
        <f>SUM('10'!K11+'24'!$K$11)</f>
        <v>24243</v>
      </c>
      <c r="L11" s="60">
        <f>SUM('10'!L11+'24'!$L$11)</f>
        <v>54697</v>
      </c>
      <c r="M11" s="447" t="s">
        <v>538</v>
      </c>
      <c r="N11" s="447"/>
    </row>
    <row r="12" spans="1:255" customFormat="1" ht="77.25" customHeight="1" thickBot="1">
      <c r="A12" s="56">
        <v>51</v>
      </c>
      <c r="B12" s="59" t="s">
        <v>79</v>
      </c>
      <c r="C12" s="199">
        <f>SUM('10'!C12+'24'!$C$12)</f>
        <v>1026936</v>
      </c>
      <c r="D12" s="61">
        <f>SUM('10'!D12+'24'!$D$12)</f>
        <v>214344</v>
      </c>
      <c r="E12" s="61">
        <f>SUM('10'!E12+'24'!$F$12)</f>
        <v>63702</v>
      </c>
      <c r="F12" s="61">
        <f>SUM('10'!F12+'24'!$F$12)</f>
        <v>21898</v>
      </c>
      <c r="G12" s="61">
        <f>SUM('10'!G12+'24'!$G$12)</f>
        <v>7306</v>
      </c>
      <c r="H12" s="61">
        <f>SUM('10'!H12+'24'!$H$12)</f>
        <v>52555</v>
      </c>
      <c r="I12" s="61">
        <f>SUM('10'!I12+'24'!$I$12)</f>
        <v>34926</v>
      </c>
      <c r="J12" s="61">
        <f>SUM('10'!J12+'24'!$J$12)</f>
        <v>16805</v>
      </c>
      <c r="K12" s="61">
        <f>SUM('10'!K12+'24'!$K$12)</f>
        <v>39890</v>
      </c>
      <c r="L12" s="61">
        <f>SUM('10'!L12+'24'!$L$12)</f>
        <v>34841</v>
      </c>
      <c r="M12" s="425" t="s">
        <v>537</v>
      </c>
      <c r="N12" s="425"/>
    </row>
    <row r="13" spans="1:255" customFormat="1" ht="77.25" customHeight="1">
      <c r="A13" s="55">
        <v>52</v>
      </c>
      <c r="B13" s="67" t="s">
        <v>351</v>
      </c>
      <c r="C13" s="200">
        <f>SUM('10'!C13+'24'!$C$13)</f>
        <v>6141050</v>
      </c>
      <c r="D13" s="68">
        <f>SUM('10'!D13+'24'!$D$13)</f>
        <v>996709</v>
      </c>
      <c r="E13" s="68">
        <f>SUM('10'!E13+'24'!$F$13)</f>
        <v>971619</v>
      </c>
      <c r="F13" s="68">
        <f>SUM('10'!F13+'24'!$F$13)</f>
        <v>90466</v>
      </c>
      <c r="G13" s="68">
        <f>SUM('10'!G13+'24'!$G$13)</f>
        <v>172676</v>
      </c>
      <c r="H13" s="68">
        <f>SUM('10'!H13+'24'!$H$13)</f>
        <v>96685</v>
      </c>
      <c r="I13" s="68">
        <f>SUM('10'!I13+'24'!$I$13)</f>
        <v>111112</v>
      </c>
      <c r="J13" s="68">
        <f>SUM('10'!J13+'24'!$J$13)</f>
        <v>99999</v>
      </c>
      <c r="K13" s="68">
        <f>SUM('10'!K13+'24'!$K$13)</f>
        <v>126129</v>
      </c>
      <c r="L13" s="68">
        <f>SUM('10'!L13+'24'!$L$13)</f>
        <v>202475</v>
      </c>
      <c r="M13" s="429" t="s">
        <v>536</v>
      </c>
      <c r="N13" s="429"/>
    </row>
    <row r="14" spans="1:255" ht="50.25" customHeight="1">
      <c r="A14" s="430" t="s">
        <v>207</v>
      </c>
      <c r="B14" s="430"/>
      <c r="C14" s="350">
        <f>SUM('10'!C14+'24'!$C$14)</f>
        <v>8154836</v>
      </c>
      <c r="D14" s="350">
        <f>SUM('10'!D14+'24'!$D$14)</f>
        <v>1502233</v>
      </c>
      <c r="E14" s="350">
        <f>SUM('10'!E14+'24'!$F$14)</f>
        <v>1159801</v>
      </c>
      <c r="F14" s="350">
        <f>SUM('10'!F14+'24'!$F$14)</f>
        <v>162320</v>
      </c>
      <c r="G14" s="350">
        <f>SUM('10'!G14+'24'!$G$14)</f>
        <v>188782</v>
      </c>
      <c r="H14" s="350">
        <f>SUM('10'!H14+'24'!$H$14)</f>
        <v>175621</v>
      </c>
      <c r="I14" s="350">
        <f>SUM('10'!I14+'24'!$I$14)</f>
        <v>149521</v>
      </c>
      <c r="J14" s="350">
        <f>SUM('10'!J14+'24'!$J$14)</f>
        <v>132551</v>
      </c>
      <c r="K14" s="350">
        <f>SUM('10'!K14+'24'!$K$14)</f>
        <v>190262</v>
      </c>
      <c r="L14" s="350">
        <f>SUM('10'!L14+'24'!$L$14)</f>
        <v>292013</v>
      </c>
      <c r="M14" s="431" t="s">
        <v>204</v>
      </c>
      <c r="N14" s="431"/>
    </row>
    <row r="15" spans="1:255" ht="15" customHeight="1">
      <c r="A15" s="492"/>
      <c r="B15" s="492"/>
      <c r="C15" s="492"/>
      <c r="D15" s="492"/>
      <c r="E15" s="492"/>
      <c r="F15" s="492"/>
      <c r="I15" s="76"/>
      <c r="J15" s="493"/>
      <c r="K15" s="493"/>
      <c r="L15" s="493"/>
      <c r="M15" s="493"/>
      <c r="N15" s="493"/>
    </row>
  </sheetData>
  <mergeCells count="38">
    <mergeCell ref="IR3:IU3"/>
    <mergeCell ref="CT3:DG3"/>
    <mergeCell ref="DH3:DU3"/>
    <mergeCell ref="DV3:EI3"/>
    <mergeCell ref="EJ3:EW3"/>
    <mergeCell ref="EX3:FK3"/>
    <mergeCell ref="FL3:FY3"/>
    <mergeCell ref="FZ3:GM3"/>
    <mergeCell ref="GN3:HA3"/>
    <mergeCell ref="HB3:HO3"/>
    <mergeCell ref="HP3:IC3"/>
    <mergeCell ref="ID3:IQ3"/>
    <mergeCell ref="AP3:BC3"/>
    <mergeCell ref="A9:A10"/>
    <mergeCell ref="A1:N1"/>
    <mergeCell ref="BR3:CE3"/>
    <mergeCell ref="CF3:CS3"/>
    <mergeCell ref="A2:N2"/>
    <mergeCell ref="A3:N3"/>
    <mergeCell ref="A5:N5"/>
    <mergeCell ref="A6:N6"/>
    <mergeCell ref="O3:AA3"/>
    <mergeCell ref="AB3:AO3"/>
    <mergeCell ref="BD3:BQ3"/>
    <mergeCell ref="A4:N4"/>
    <mergeCell ref="A7:N7"/>
    <mergeCell ref="A15:F15"/>
    <mergeCell ref="J15:N15"/>
    <mergeCell ref="C8:L8"/>
    <mergeCell ref="M11:N11"/>
    <mergeCell ref="M12:N12"/>
    <mergeCell ref="B9:B10"/>
    <mergeCell ref="M9:N10"/>
    <mergeCell ref="A8:B8"/>
    <mergeCell ref="M8:N8"/>
    <mergeCell ref="M13:N13"/>
    <mergeCell ref="A14:B14"/>
    <mergeCell ref="M14:N14"/>
  </mergeCells>
  <phoneticPr fontId="18" type="noConversion"/>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0"/>
  <sheetViews>
    <sheetView tabSelected="1" view="pageBreakPreview" zoomScaleSheetLayoutView="100" workbookViewId="0"/>
  </sheetViews>
  <sheetFormatPr defaultColWidth="9" defaultRowHeight="23.25"/>
  <cols>
    <col min="1" max="1" width="16.375" style="29" customWidth="1"/>
    <col min="2" max="2" width="44.375" style="29" customWidth="1"/>
    <col min="3" max="3" width="4.125" style="27" customWidth="1"/>
    <col min="4" max="4" width="44.375" style="27" customWidth="1"/>
    <col min="5" max="5" width="15.5" style="27" customWidth="1"/>
    <col min="6" max="7" width="9" style="27"/>
    <col min="8" max="8" width="54.625" style="27" customWidth="1"/>
    <col min="9" max="16384" width="9" style="27"/>
  </cols>
  <sheetData>
    <row r="1" spans="1:11" s="25" customFormat="1" ht="81" customHeight="1">
      <c r="A1" s="386"/>
      <c r="B1" s="386"/>
      <c r="C1" s="386"/>
      <c r="D1" s="386"/>
      <c r="E1" s="386"/>
      <c r="F1" s="24"/>
      <c r="G1" s="24"/>
      <c r="H1" s="24"/>
    </row>
    <row r="2" spans="1:11" ht="57.75" customHeight="1">
      <c r="A2" s="397" t="s">
        <v>58</v>
      </c>
      <c r="B2" s="397"/>
      <c r="C2" s="26"/>
      <c r="D2" s="398" t="s">
        <v>57</v>
      </c>
      <c r="E2" s="398"/>
      <c r="I2" s="26"/>
      <c r="J2" s="26"/>
      <c r="K2" s="26"/>
    </row>
    <row r="3" spans="1:11" ht="20.25" customHeight="1">
      <c r="A3" s="399" t="s">
        <v>56</v>
      </c>
      <c r="B3" s="399"/>
      <c r="D3" s="400" t="s">
        <v>55</v>
      </c>
      <c r="E3" s="400"/>
    </row>
    <row r="4" spans="1:11" ht="124.5" customHeight="1">
      <c r="A4" s="395" t="s">
        <v>704</v>
      </c>
      <c r="B4" s="395"/>
      <c r="D4" s="396" t="s">
        <v>703</v>
      </c>
      <c r="E4" s="396"/>
    </row>
    <row r="5" spans="1:11" ht="36">
      <c r="A5" s="28" t="s">
        <v>647</v>
      </c>
      <c r="B5" s="232" t="s">
        <v>533</v>
      </c>
      <c r="D5" s="215" t="s">
        <v>648</v>
      </c>
      <c r="E5" s="45" t="s">
        <v>647</v>
      </c>
    </row>
    <row r="6" spans="1:11" ht="36">
      <c r="A6" s="28" t="s">
        <v>649</v>
      </c>
      <c r="B6" s="232" t="s">
        <v>534</v>
      </c>
      <c r="D6" s="215" t="s">
        <v>650</v>
      </c>
      <c r="E6" s="45" t="s">
        <v>649</v>
      </c>
    </row>
    <row r="7" spans="1:11" ht="36">
      <c r="A7" s="28" t="s">
        <v>651</v>
      </c>
      <c r="B7" s="232" t="s">
        <v>535</v>
      </c>
      <c r="D7" s="215" t="s">
        <v>652</v>
      </c>
      <c r="E7" s="45" t="s">
        <v>651</v>
      </c>
    </row>
    <row r="8" spans="1:11" ht="61.5" customHeight="1">
      <c r="A8" s="401" t="s">
        <v>1226</v>
      </c>
      <c r="B8" s="401"/>
      <c r="D8" s="396" t="s">
        <v>1225</v>
      </c>
      <c r="E8" s="396"/>
    </row>
    <row r="9" spans="1:11" ht="69.75" customHeight="1">
      <c r="A9" s="402" t="s">
        <v>70</v>
      </c>
      <c r="B9" s="402"/>
      <c r="C9" s="192"/>
      <c r="D9" s="403" t="s">
        <v>54</v>
      </c>
      <c r="E9" s="403"/>
    </row>
    <row r="10" spans="1:11" ht="43.5" customHeight="1">
      <c r="A10" s="401" t="s">
        <v>653</v>
      </c>
      <c r="B10" s="401"/>
      <c r="D10" s="396" t="s">
        <v>268</v>
      </c>
      <c r="E10" s="396"/>
    </row>
    <row r="11" spans="1:11" ht="23.25" customHeight="1">
      <c r="A11" s="399" t="s">
        <v>71</v>
      </c>
      <c r="B11" s="399"/>
      <c r="D11" s="400" t="s">
        <v>53</v>
      </c>
      <c r="E11" s="400"/>
    </row>
    <row r="12" spans="1:11" ht="44.25" customHeight="1">
      <c r="A12" s="401" t="s">
        <v>52</v>
      </c>
      <c r="B12" s="401"/>
      <c r="D12" s="396" t="s">
        <v>51</v>
      </c>
      <c r="E12" s="396"/>
    </row>
    <row r="13" spans="1:11" ht="23.25" customHeight="1">
      <c r="A13" s="399" t="s">
        <v>471</v>
      </c>
      <c r="B13" s="399"/>
      <c r="D13" s="400" t="s">
        <v>283</v>
      </c>
      <c r="E13" s="400"/>
    </row>
    <row r="14" spans="1:11" ht="45.75" customHeight="1">
      <c r="A14" s="401" t="s">
        <v>709</v>
      </c>
      <c r="B14" s="401"/>
      <c r="D14" s="404" t="s">
        <v>708</v>
      </c>
      <c r="E14" s="404"/>
    </row>
    <row r="15" spans="1:11" ht="44.25" customHeight="1">
      <c r="A15" s="401" t="s">
        <v>282</v>
      </c>
      <c r="B15" s="401"/>
      <c r="D15" s="404" t="s">
        <v>281</v>
      </c>
      <c r="E15" s="404"/>
    </row>
    <row r="16" spans="1:11" ht="61.5" customHeight="1">
      <c r="A16" s="401" t="s">
        <v>280</v>
      </c>
      <c r="B16" s="401"/>
      <c r="D16" s="404" t="s">
        <v>279</v>
      </c>
      <c r="E16" s="404"/>
    </row>
    <row r="17" spans="4:5">
      <c r="D17" s="30"/>
      <c r="E17" s="30"/>
    </row>
    <row r="18" spans="4:5">
      <c r="D18" s="30"/>
      <c r="E18" s="30"/>
    </row>
    <row r="19" spans="4:5">
      <c r="D19" s="30"/>
      <c r="E19" s="30"/>
    </row>
    <row r="20" spans="4:5">
      <c r="D20" s="30"/>
      <c r="E20" s="30"/>
    </row>
  </sheetData>
  <mergeCells count="25">
    <mergeCell ref="A14:B14"/>
    <mergeCell ref="D14:E14"/>
    <mergeCell ref="A15:B15"/>
    <mergeCell ref="D15:E15"/>
    <mergeCell ref="A16:B16"/>
    <mergeCell ref="D16:E16"/>
    <mergeCell ref="A11:B11"/>
    <mergeCell ref="D11:E11"/>
    <mergeCell ref="A12:B12"/>
    <mergeCell ref="D12:E12"/>
    <mergeCell ref="A13:B13"/>
    <mergeCell ref="D13:E13"/>
    <mergeCell ref="A8:B8"/>
    <mergeCell ref="D8:E8"/>
    <mergeCell ref="A9:B9"/>
    <mergeCell ref="D9:E9"/>
    <mergeCell ref="A10:B10"/>
    <mergeCell ref="D10:E10"/>
    <mergeCell ref="A4:B4"/>
    <mergeCell ref="D4:E4"/>
    <mergeCell ref="A1:E1"/>
    <mergeCell ref="A2:B2"/>
    <mergeCell ref="D2:E2"/>
    <mergeCell ref="A3:B3"/>
    <mergeCell ref="D3:E3"/>
  </mergeCells>
  <printOptions horizontalCentered="1" verticalCentered="1"/>
  <pageMargins left="0" right="0" top="0" bottom="0" header="0.3" footer="0.3"/>
  <pageSetup paperSize="9" scale="97" orientation="landscape" r:id="rId1"/>
  <headerFooter alignWithMargins="0"/>
  <rowBreaks count="1" manualBreakCount="1">
    <brk id="8" max="4"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T89"/>
  <sheetViews>
    <sheetView tabSelected="1" view="pageBreakPreview" topLeftCell="A63" zoomScale="120" zoomScaleSheetLayoutView="120" workbookViewId="0"/>
  </sheetViews>
  <sheetFormatPr defaultColWidth="9.125" defaultRowHeight="14.25"/>
  <cols>
    <col min="1" max="1" width="5.625" style="14" customWidth="1"/>
    <col min="2" max="2" width="33.75" style="7" customWidth="1"/>
    <col min="3" max="12" width="9.75" style="7" customWidth="1"/>
    <col min="13" max="13" width="33.75" style="7" customWidth="1"/>
    <col min="14" max="14" width="5.625" style="7" customWidth="1"/>
    <col min="15" max="16384" width="9.125" style="7"/>
  </cols>
  <sheetData>
    <row r="1" spans="1:254" s="3" customFormat="1" ht="30" customHeight="1">
      <c r="A1" s="624" t="s">
        <v>368</v>
      </c>
      <c r="B1" s="624"/>
      <c r="C1" s="624"/>
      <c r="D1" s="624"/>
      <c r="E1" s="624"/>
      <c r="F1" s="624"/>
      <c r="G1" s="624"/>
      <c r="H1" s="624"/>
      <c r="I1" s="624"/>
      <c r="J1" s="624"/>
      <c r="K1" s="624"/>
      <c r="L1" s="624"/>
      <c r="M1" s="624"/>
      <c r="N1" s="624"/>
    </row>
    <row r="2" spans="1:254" ht="16.5" customHeight="1">
      <c r="A2" s="428" t="s">
        <v>101</v>
      </c>
      <c r="B2" s="428"/>
      <c r="C2" s="428"/>
      <c r="D2" s="428"/>
      <c r="E2" s="428"/>
      <c r="F2" s="428"/>
      <c r="G2" s="428"/>
      <c r="H2" s="428"/>
      <c r="I2" s="428"/>
      <c r="J2" s="428"/>
      <c r="K2" s="428"/>
      <c r="L2" s="428"/>
      <c r="M2" s="428"/>
      <c r="N2" s="428"/>
    </row>
    <row r="3" spans="1:254" ht="18" customHeight="1">
      <c r="A3" s="426" t="s">
        <v>369</v>
      </c>
      <c r="B3" s="426"/>
      <c r="C3" s="426"/>
      <c r="D3" s="426"/>
      <c r="E3" s="426"/>
      <c r="F3" s="426"/>
      <c r="G3" s="426"/>
      <c r="H3" s="426"/>
      <c r="I3" s="426"/>
      <c r="J3" s="426"/>
      <c r="K3" s="426"/>
      <c r="L3" s="426"/>
      <c r="M3" s="426"/>
      <c r="N3" s="426"/>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8"/>
      <c r="FA3" s="428"/>
      <c r="FB3" s="428"/>
      <c r="FC3" s="428"/>
      <c r="FD3" s="428"/>
      <c r="FE3" s="428"/>
      <c r="FF3" s="428"/>
      <c r="FG3" s="428"/>
      <c r="FH3" s="428"/>
      <c r="FI3" s="428"/>
      <c r="FJ3" s="428"/>
      <c r="FK3" s="428"/>
      <c r="FL3" s="428"/>
      <c r="FM3" s="428"/>
      <c r="FN3" s="428"/>
      <c r="FO3" s="428"/>
      <c r="FP3" s="428"/>
      <c r="FQ3" s="428"/>
      <c r="FR3" s="428"/>
      <c r="FS3" s="428"/>
      <c r="FT3" s="428"/>
      <c r="FU3" s="428"/>
      <c r="FV3" s="428"/>
      <c r="FW3" s="428"/>
      <c r="FX3" s="428"/>
      <c r="FY3" s="428"/>
      <c r="FZ3" s="428"/>
      <c r="GA3" s="428"/>
      <c r="GB3" s="428"/>
      <c r="GC3" s="428"/>
      <c r="GD3" s="428"/>
      <c r="GE3" s="428"/>
      <c r="GF3" s="428"/>
      <c r="GG3" s="428"/>
      <c r="GH3" s="428"/>
      <c r="GI3" s="428"/>
      <c r="GJ3" s="428"/>
      <c r="GK3" s="428"/>
      <c r="GL3" s="428"/>
      <c r="GM3" s="428"/>
      <c r="GN3" s="428"/>
      <c r="GO3" s="428"/>
      <c r="GP3" s="428"/>
      <c r="GQ3" s="428"/>
      <c r="GR3" s="428"/>
      <c r="GS3" s="428"/>
      <c r="GT3" s="428"/>
      <c r="GU3" s="428"/>
      <c r="GV3" s="428"/>
      <c r="GW3" s="428"/>
      <c r="GX3" s="428"/>
      <c r="GY3" s="428"/>
      <c r="GZ3" s="428"/>
      <c r="HA3" s="428"/>
      <c r="HB3" s="428"/>
      <c r="HC3" s="428"/>
      <c r="HD3" s="428"/>
      <c r="HE3" s="428"/>
      <c r="HF3" s="428"/>
      <c r="HG3" s="428"/>
      <c r="HH3" s="428"/>
      <c r="HI3" s="428"/>
      <c r="HJ3" s="428"/>
      <c r="HK3" s="428"/>
      <c r="HL3" s="428"/>
      <c r="HM3" s="428"/>
      <c r="HN3" s="428"/>
      <c r="HO3" s="428"/>
      <c r="HP3" s="428"/>
      <c r="HQ3" s="428"/>
      <c r="HR3" s="428"/>
      <c r="HS3" s="428"/>
      <c r="HT3" s="428"/>
      <c r="HU3" s="428"/>
      <c r="HV3" s="428"/>
      <c r="HW3" s="428"/>
      <c r="HX3" s="428"/>
      <c r="HY3" s="428"/>
      <c r="HZ3" s="428"/>
      <c r="IA3" s="428"/>
      <c r="IB3" s="428"/>
      <c r="IC3" s="428"/>
      <c r="ID3" s="428"/>
      <c r="IE3" s="428"/>
      <c r="IF3" s="428"/>
      <c r="IG3" s="428"/>
      <c r="IH3" s="428"/>
      <c r="II3" s="428"/>
      <c r="IJ3" s="428"/>
      <c r="IK3" s="428"/>
      <c r="IL3" s="428"/>
      <c r="IM3" s="428"/>
      <c r="IN3" s="428"/>
      <c r="IO3" s="428"/>
      <c r="IP3" s="428"/>
      <c r="IQ3" s="428"/>
      <c r="IR3" s="428"/>
      <c r="IS3" s="428"/>
      <c r="IT3" s="428"/>
    </row>
    <row r="4" spans="1:254" ht="18" customHeight="1">
      <c r="A4" s="426" t="s">
        <v>656</v>
      </c>
      <c r="B4" s="426"/>
      <c r="C4" s="426"/>
      <c r="D4" s="426"/>
      <c r="E4" s="426"/>
      <c r="F4" s="426"/>
      <c r="G4" s="426"/>
      <c r="H4" s="426"/>
      <c r="I4" s="426"/>
      <c r="J4" s="426"/>
      <c r="K4" s="426"/>
      <c r="L4" s="426"/>
      <c r="M4" s="426"/>
      <c r="N4" s="426"/>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row>
    <row r="5" spans="1:254" ht="15.75" customHeight="1">
      <c r="A5" s="426" t="s">
        <v>262</v>
      </c>
      <c r="B5" s="426"/>
      <c r="C5" s="426"/>
      <c r="D5" s="426"/>
      <c r="E5" s="426"/>
      <c r="F5" s="426"/>
      <c r="G5" s="426"/>
      <c r="H5" s="426"/>
      <c r="I5" s="426"/>
      <c r="J5" s="426"/>
      <c r="K5" s="426"/>
      <c r="L5" s="426"/>
      <c r="M5" s="426"/>
      <c r="N5" s="426"/>
    </row>
    <row r="6" spans="1:254" ht="15.75" customHeight="1">
      <c r="A6" s="426" t="s">
        <v>657</v>
      </c>
      <c r="B6" s="426"/>
      <c r="C6" s="426"/>
      <c r="D6" s="426"/>
      <c r="E6" s="426"/>
      <c r="F6" s="426"/>
      <c r="G6" s="426"/>
      <c r="H6" s="426"/>
      <c r="I6" s="426"/>
      <c r="J6" s="426"/>
      <c r="K6" s="426"/>
      <c r="L6" s="426"/>
      <c r="M6" s="426"/>
      <c r="N6" s="426"/>
    </row>
    <row r="7" spans="1:254" ht="15.75" customHeight="1">
      <c r="A7" s="626" t="s">
        <v>696</v>
      </c>
      <c r="B7" s="626"/>
      <c r="C7" s="627">
        <v>2017</v>
      </c>
      <c r="D7" s="627"/>
      <c r="E7" s="627"/>
      <c r="F7" s="627"/>
      <c r="G7" s="627"/>
      <c r="H7" s="627"/>
      <c r="I7" s="627"/>
      <c r="J7" s="627"/>
      <c r="K7" s="627"/>
      <c r="L7" s="627"/>
      <c r="M7" s="625" t="s">
        <v>356</v>
      </c>
      <c r="N7" s="625"/>
    </row>
    <row r="8" spans="1:254" ht="52.15" customHeight="1">
      <c r="A8" s="441" t="s">
        <v>448</v>
      </c>
      <c r="B8" s="438" t="s">
        <v>210</v>
      </c>
      <c r="C8" s="203" t="s">
        <v>256</v>
      </c>
      <c r="D8" s="203" t="s">
        <v>307</v>
      </c>
      <c r="E8" s="203" t="s">
        <v>308</v>
      </c>
      <c r="F8" s="203" t="s">
        <v>309</v>
      </c>
      <c r="G8" s="203" t="s">
        <v>310</v>
      </c>
      <c r="H8" s="203" t="s">
        <v>311</v>
      </c>
      <c r="I8" s="203" t="s">
        <v>312</v>
      </c>
      <c r="J8" s="203" t="s">
        <v>313</v>
      </c>
      <c r="K8" s="203" t="s">
        <v>314</v>
      </c>
      <c r="L8" s="203" t="s">
        <v>176</v>
      </c>
      <c r="M8" s="488" t="s">
        <v>215</v>
      </c>
      <c r="N8" s="489"/>
    </row>
    <row r="9" spans="1:254" ht="52.15" customHeight="1">
      <c r="A9" s="445"/>
      <c r="B9" s="440"/>
      <c r="C9" s="170" t="s">
        <v>207</v>
      </c>
      <c r="D9" s="174" t="s">
        <v>315</v>
      </c>
      <c r="E9" s="174" t="s">
        <v>74</v>
      </c>
      <c r="F9" s="174" t="s">
        <v>366</v>
      </c>
      <c r="G9" s="174" t="s">
        <v>367</v>
      </c>
      <c r="H9" s="174" t="s">
        <v>355</v>
      </c>
      <c r="I9" s="174" t="s">
        <v>75</v>
      </c>
      <c r="J9" s="174" t="s">
        <v>76</v>
      </c>
      <c r="K9" s="174" t="s">
        <v>77</v>
      </c>
      <c r="L9" s="174" t="s">
        <v>365</v>
      </c>
      <c r="M9" s="490"/>
      <c r="N9" s="491"/>
    </row>
    <row r="10" spans="1:254" ht="19.899999999999999" customHeight="1">
      <c r="A10" s="214">
        <v>4511</v>
      </c>
      <c r="B10" s="210" t="s">
        <v>559</v>
      </c>
      <c r="C10" s="219">
        <f>SUM(D10:L10)</f>
        <v>647488</v>
      </c>
      <c r="D10" s="220">
        <v>245017</v>
      </c>
      <c r="E10" s="220">
        <v>258245</v>
      </c>
      <c r="F10" s="220">
        <v>46666</v>
      </c>
      <c r="G10" s="220">
        <v>8024</v>
      </c>
      <c r="H10" s="220">
        <v>21202</v>
      </c>
      <c r="I10" s="220">
        <v>3146</v>
      </c>
      <c r="J10" s="220">
        <v>11936</v>
      </c>
      <c r="K10" s="220">
        <v>14366</v>
      </c>
      <c r="L10" s="220">
        <v>38886</v>
      </c>
      <c r="M10" s="472" t="s">
        <v>558</v>
      </c>
      <c r="N10" s="472"/>
    </row>
    <row r="11" spans="1:254" s="46" customFormat="1" ht="19.899999999999999" customHeight="1">
      <c r="A11" s="212">
        <v>4512</v>
      </c>
      <c r="B11" s="96" t="s">
        <v>560</v>
      </c>
      <c r="C11" s="221">
        <f t="shared" ref="C11:C68" si="0">SUM(D11:L11)</f>
        <v>95407</v>
      </c>
      <c r="D11" s="222">
        <v>2553</v>
      </c>
      <c r="E11" s="222">
        <v>77940</v>
      </c>
      <c r="F11" s="222">
        <v>0</v>
      </c>
      <c r="G11" s="222">
        <v>0</v>
      </c>
      <c r="H11" s="222">
        <v>715</v>
      </c>
      <c r="I11" s="222">
        <v>0</v>
      </c>
      <c r="J11" s="222">
        <v>209</v>
      </c>
      <c r="K11" s="222">
        <v>4726</v>
      </c>
      <c r="L11" s="222">
        <v>9264</v>
      </c>
      <c r="M11" s="463" t="s">
        <v>561</v>
      </c>
      <c r="N11" s="463"/>
    </row>
    <row r="12" spans="1:254" s="46" customFormat="1" ht="19.5">
      <c r="A12" s="211">
        <v>4519</v>
      </c>
      <c r="B12" s="62" t="s">
        <v>920</v>
      </c>
      <c r="C12" s="223">
        <f t="shared" si="0"/>
        <v>281</v>
      </c>
      <c r="D12" s="224">
        <v>13</v>
      </c>
      <c r="E12" s="224">
        <v>242</v>
      </c>
      <c r="F12" s="224">
        <v>0</v>
      </c>
      <c r="G12" s="224">
        <v>0</v>
      </c>
      <c r="H12" s="224">
        <v>20</v>
      </c>
      <c r="I12" s="224">
        <v>0</v>
      </c>
      <c r="J12" s="224">
        <v>2</v>
      </c>
      <c r="K12" s="224">
        <v>2</v>
      </c>
      <c r="L12" s="224">
        <v>2</v>
      </c>
      <c r="M12" s="462" t="s">
        <v>921</v>
      </c>
      <c r="N12" s="462"/>
    </row>
    <row r="13" spans="1:254" s="46" customFormat="1" ht="19.5">
      <c r="A13" s="212">
        <v>4531</v>
      </c>
      <c r="B13" s="96" t="s">
        <v>562</v>
      </c>
      <c r="C13" s="221">
        <f t="shared" si="0"/>
        <v>214272</v>
      </c>
      <c r="D13" s="222">
        <v>41566</v>
      </c>
      <c r="E13" s="222">
        <v>151480</v>
      </c>
      <c r="F13" s="222">
        <v>1359</v>
      </c>
      <c r="G13" s="222">
        <v>776</v>
      </c>
      <c r="H13" s="222">
        <v>3980</v>
      </c>
      <c r="I13" s="222">
        <v>336</v>
      </c>
      <c r="J13" s="222">
        <v>3376</v>
      </c>
      <c r="K13" s="222">
        <v>4949</v>
      </c>
      <c r="L13" s="222">
        <v>6450</v>
      </c>
      <c r="M13" s="463" t="s">
        <v>608</v>
      </c>
      <c r="N13" s="463"/>
    </row>
    <row r="14" spans="1:254" s="46" customFormat="1" ht="19.5">
      <c r="A14" s="211">
        <v>4532</v>
      </c>
      <c r="B14" s="62" t="s">
        <v>563</v>
      </c>
      <c r="C14" s="223">
        <f t="shared" si="0"/>
        <v>27779</v>
      </c>
      <c r="D14" s="224">
        <v>1994</v>
      </c>
      <c r="E14" s="224">
        <v>22899</v>
      </c>
      <c r="F14" s="224">
        <v>1932</v>
      </c>
      <c r="G14" s="224">
        <v>0</v>
      </c>
      <c r="H14" s="224">
        <v>464</v>
      </c>
      <c r="I14" s="224">
        <v>0</v>
      </c>
      <c r="J14" s="224">
        <v>224</v>
      </c>
      <c r="K14" s="224">
        <v>199</v>
      </c>
      <c r="L14" s="224">
        <v>67</v>
      </c>
      <c r="M14" s="462" t="s">
        <v>607</v>
      </c>
      <c r="N14" s="462"/>
    </row>
    <row r="15" spans="1:254" s="46" customFormat="1" ht="19.5">
      <c r="A15" s="212">
        <v>4539</v>
      </c>
      <c r="B15" s="96" t="s">
        <v>564</v>
      </c>
      <c r="C15" s="221">
        <f t="shared" si="0"/>
        <v>1624</v>
      </c>
      <c r="D15" s="222">
        <v>38</v>
      </c>
      <c r="E15" s="222">
        <v>1557</v>
      </c>
      <c r="F15" s="222">
        <v>0</v>
      </c>
      <c r="G15" s="222">
        <v>0</v>
      </c>
      <c r="H15" s="222">
        <v>0</v>
      </c>
      <c r="I15" s="222">
        <v>0</v>
      </c>
      <c r="J15" s="222">
        <v>0</v>
      </c>
      <c r="K15" s="222">
        <v>0</v>
      </c>
      <c r="L15" s="222">
        <v>29</v>
      </c>
      <c r="M15" s="463" t="s">
        <v>606</v>
      </c>
      <c r="N15" s="463"/>
    </row>
    <row r="16" spans="1:254" s="46" customFormat="1" ht="19.899999999999999" customHeight="1">
      <c r="A16" s="211">
        <v>4610</v>
      </c>
      <c r="B16" s="62" t="s">
        <v>539</v>
      </c>
      <c r="C16" s="223">
        <f t="shared" si="0"/>
        <v>85612</v>
      </c>
      <c r="D16" s="224">
        <v>39530</v>
      </c>
      <c r="E16" s="224">
        <v>39109</v>
      </c>
      <c r="F16" s="224">
        <v>1</v>
      </c>
      <c r="G16" s="224">
        <v>0</v>
      </c>
      <c r="H16" s="224">
        <v>1715</v>
      </c>
      <c r="I16" s="224">
        <v>0</v>
      </c>
      <c r="J16" s="224">
        <v>60</v>
      </c>
      <c r="K16" s="224">
        <v>1529</v>
      </c>
      <c r="L16" s="224">
        <v>3668</v>
      </c>
      <c r="M16" s="462" t="s">
        <v>548</v>
      </c>
      <c r="N16" s="462"/>
    </row>
    <row r="17" spans="1:14" s="46" customFormat="1">
      <c r="A17" s="212">
        <v>4620</v>
      </c>
      <c r="B17" s="96" t="s">
        <v>565</v>
      </c>
      <c r="C17" s="221">
        <f t="shared" si="0"/>
        <v>75773</v>
      </c>
      <c r="D17" s="222">
        <v>6561</v>
      </c>
      <c r="E17" s="222">
        <v>55384</v>
      </c>
      <c r="F17" s="222">
        <v>6552</v>
      </c>
      <c r="G17" s="222">
        <v>29</v>
      </c>
      <c r="H17" s="222">
        <v>777</v>
      </c>
      <c r="I17" s="222">
        <v>0</v>
      </c>
      <c r="J17" s="222">
        <v>162</v>
      </c>
      <c r="K17" s="222">
        <v>3253</v>
      </c>
      <c r="L17" s="222">
        <v>3055</v>
      </c>
      <c r="M17" s="463" t="s">
        <v>605</v>
      </c>
      <c r="N17" s="463"/>
    </row>
    <row r="18" spans="1:14" s="46" customFormat="1">
      <c r="A18" s="211">
        <v>4631</v>
      </c>
      <c r="B18" s="62" t="s">
        <v>540</v>
      </c>
      <c r="C18" s="223">
        <f t="shared" si="0"/>
        <v>7411</v>
      </c>
      <c r="D18" s="224">
        <v>1293</v>
      </c>
      <c r="E18" s="224">
        <v>4470</v>
      </c>
      <c r="F18" s="224">
        <v>241</v>
      </c>
      <c r="G18" s="224">
        <v>0</v>
      </c>
      <c r="H18" s="224">
        <v>354</v>
      </c>
      <c r="I18" s="224">
        <v>0</v>
      </c>
      <c r="J18" s="224">
        <v>10</v>
      </c>
      <c r="K18" s="224">
        <v>762</v>
      </c>
      <c r="L18" s="224">
        <v>281</v>
      </c>
      <c r="M18" s="462" t="s">
        <v>549</v>
      </c>
      <c r="N18" s="462"/>
    </row>
    <row r="19" spans="1:14" s="46" customFormat="1">
      <c r="A19" s="212">
        <v>4632</v>
      </c>
      <c r="B19" s="96" t="s">
        <v>609</v>
      </c>
      <c r="C19" s="221">
        <f t="shared" si="0"/>
        <v>257594</v>
      </c>
      <c r="D19" s="222">
        <v>69763</v>
      </c>
      <c r="E19" s="222">
        <v>108629</v>
      </c>
      <c r="F19" s="222">
        <v>3158</v>
      </c>
      <c r="G19" s="222">
        <v>86</v>
      </c>
      <c r="H19" s="222">
        <v>22976</v>
      </c>
      <c r="I19" s="222">
        <v>30836</v>
      </c>
      <c r="J19" s="222">
        <v>2803</v>
      </c>
      <c r="K19" s="222">
        <v>9873</v>
      </c>
      <c r="L19" s="222">
        <v>9470</v>
      </c>
      <c r="M19" s="463" t="s">
        <v>604</v>
      </c>
      <c r="N19" s="463"/>
    </row>
    <row r="20" spans="1:14" s="46" customFormat="1" ht="29.25">
      <c r="A20" s="211">
        <v>4641</v>
      </c>
      <c r="B20" s="62" t="s">
        <v>610</v>
      </c>
      <c r="C20" s="223">
        <f t="shared" si="0"/>
        <v>55944</v>
      </c>
      <c r="D20" s="224">
        <v>358</v>
      </c>
      <c r="E20" s="224">
        <v>46696</v>
      </c>
      <c r="F20" s="224">
        <v>1648</v>
      </c>
      <c r="G20" s="224">
        <v>0</v>
      </c>
      <c r="H20" s="224">
        <v>2121</v>
      </c>
      <c r="I20" s="224">
        <v>0</v>
      </c>
      <c r="J20" s="224">
        <v>114</v>
      </c>
      <c r="K20" s="224">
        <v>536</v>
      </c>
      <c r="L20" s="224">
        <v>4471</v>
      </c>
      <c r="M20" s="462" t="s">
        <v>603</v>
      </c>
      <c r="N20" s="462"/>
    </row>
    <row r="21" spans="1:14" s="46" customFormat="1" ht="43.9" customHeight="1">
      <c r="A21" s="212">
        <v>4647</v>
      </c>
      <c r="B21" s="96" t="s">
        <v>611</v>
      </c>
      <c r="C21" s="221">
        <f t="shared" si="0"/>
        <v>73553</v>
      </c>
      <c r="D21" s="222">
        <v>14104</v>
      </c>
      <c r="E21" s="222">
        <v>53434</v>
      </c>
      <c r="F21" s="222">
        <v>68</v>
      </c>
      <c r="G21" s="222">
        <v>0</v>
      </c>
      <c r="H21" s="222">
        <v>1168</v>
      </c>
      <c r="I21" s="222">
        <v>23</v>
      </c>
      <c r="J21" s="222">
        <v>1877</v>
      </c>
      <c r="K21" s="222">
        <v>1028</v>
      </c>
      <c r="L21" s="222">
        <v>1851</v>
      </c>
      <c r="M21" s="463" t="s">
        <v>602</v>
      </c>
      <c r="N21" s="463"/>
    </row>
    <row r="22" spans="1:14" s="46" customFormat="1" ht="39">
      <c r="A22" s="211">
        <v>4648</v>
      </c>
      <c r="B22" s="62" t="s">
        <v>612</v>
      </c>
      <c r="C22" s="223">
        <f t="shared" si="0"/>
        <v>66671</v>
      </c>
      <c r="D22" s="224">
        <v>5527</v>
      </c>
      <c r="E22" s="224">
        <v>54307</v>
      </c>
      <c r="F22" s="224">
        <v>480</v>
      </c>
      <c r="G22" s="224">
        <v>29</v>
      </c>
      <c r="H22" s="224">
        <v>1241</v>
      </c>
      <c r="I22" s="224">
        <v>71</v>
      </c>
      <c r="J22" s="224">
        <v>824</v>
      </c>
      <c r="K22" s="224">
        <v>1724</v>
      </c>
      <c r="L22" s="224">
        <v>2468</v>
      </c>
      <c r="M22" s="462" t="s">
        <v>601</v>
      </c>
      <c r="N22" s="462"/>
    </row>
    <row r="23" spans="1:14" s="46" customFormat="1" ht="39">
      <c r="A23" s="212">
        <v>4649</v>
      </c>
      <c r="B23" s="96" t="s">
        <v>1220</v>
      </c>
      <c r="C23" s="221">
        <f t="shared" si="0"/>
        <v>125</v>
      </c>
      <c r="D23" s="222">
        <v>14</v>
      </c>
      <c r="E23" s="222">
        <v>108</v>
      </c>
      <c r="F23" s="222">
        <v>0</v>
      </c>
      <c r="G23" s="222">
        <v>0</v>
      </c>
      <c r="H23" s="222">
        <v>0</v>
      </c>
      <c r="I23" s="222">
        <v>0</v>
      </c>
      <c r="J23" s="222">
        <v>0</v>
      </c>
      <c r="K23" s="222">
        <v>3</v>
      </c>
      <c r="L23" s="222">
        <v>0</v>
      </c>
      <c r="M23" s="463" t="s">
        <v>922</v>
      </c>
      <c r="N23" s="463"/>
    </row>
    <row r="24" spans="1:14" s="46" customFormat="1" ht="19.5">
      <c r="A24" s="211">
        <v>4651</v>
      </c>
      <c r="B24" s="62" t="s">
        <v>613</v>
      </c>
      <c r="C24" s="223">
        <f t="shared" si="0"/>
        <v>3489</v>
      </c>
      <c r="D24" s="224">
        <v>304</v>
      </c>
      <c r="E24" s="224">
        <v>3094</v>
      </c>
      <c r="F24" s="224">
        <v>0</v>
      </c>
      <c r="G24" s="224">
        <v>0</v>
      </c>
      <c r="H24" s="224">
        <v>0</v>
      </c>
      <c r="I24" s="224">
        <v>0</v>
      </c>
      <c r="J24" s="224">
        <v>0</v>
      </c>
      <c r="K24" s="224">
        <v>0</v>
      </c>
      <c r="L24" s="224">
        <v>91</v>
      </c>
      <c r="M24" s="462" t="s">
        <v>600</v>
      </c>
      <c r="N24" s="462"/>
    </row>
    <row r="25" spans="1:14" s="46" customFormat="1" ht="19.5">
      <c r="A25" s="212">
        <v>4652</v>
      </c>
      <c r="B25" s="96" t="s">
        <v>614</v>
      </c>
      <c r="C25" s="221">
        <f t="shared" si="0"/>
        <v>16528</v>
      </c>
      <c r="D25" s="222">
        <v>292</v>
      </c>
      <c r="E25" s="222">
        <v>9753</v>
      </c>
      <c r="F25" s="222">
        <v>40</v>
      </c>
      <c r="G25" s="222">
        <v>0</v>
      </c>
      <c r="H25" s="222">
        <v>1323</v>
      </c>
      <c r="I25" s="222">
        <v>77</v>
      </c>
      <c r="J25" s="222">
        <v>2</v>
      </c>
      <c r="K25" s="222">
        <v>4960</v>
      </c>
      <c r="L25" s="222">
        <v>81</v>
      </c>
      <c r="M25" s="463" t="s">
        <v>599</v>
      </c>
      <c r="N25" s="463"/>
    </row>
    <row r="26" spans="1:14" s="46" customFormat="1" ht="19.899999999999999" customHeight="1">
      <c r="A26" s="211">
        <v>4653</v>
      </c>
      <c r="B26" s="62" t="s">
        <v>615</v>
      </c>
      <c r="C26" s="223">
        <f t="shared" si="0"/>
        <v>35665</v>
      </c>
      <c r="D26" s="224">
        <v>8650</v>
      </c>
      <c r="E26" s="224">
        <v>21474</v>
      </c>
      <c r="F26" s="224">
        <v>115</v>
      </c>
      <c r="G26" s="224">
        <v>0</v>
      </c>
      <c r="H26" s="224">
        <v>742</v>
      </c>
      <c r="I26" s="224">
        <v>79</v>
      </c>
      <c r="J26" s="224">
        <v>0</v>
      </c>
      <c r="K26" s="224">
        <v>3234</v>
      </c>
      <c r="L26" s="224">
        <v>1371</v>
      </c>
      <c r="M26" s="462" t="s">
        <v>598</v>
      </c>
      <c r="N26" s="462"/>
    </row>
    <row r="27" spans="1:14" s="46" customFormat="1">
      <c r="A27" s="212">
        <v>4659</v>
      </c>
      <c r="B27" s="96" t="s">
        <v>616</v>
      </c>
      <c r="C27" s="221">
        <f t="shared" si="0"/>
        <v>95756</v>
      </c>
      <c r="D27" s="222">
        <v>19489</v>
      </c>
      <c r="E27" s="222">
        <v>50423</v>
      </c>
      <c r="F27" s="222">
        <v>1494</v>
      </c>
      <c r="G27" s="222">
        <v>1923</v>
      </c>
      <c r="H27" s="222">
        <v>9445</v>
      </c>
      <c r="I27" s="222">
        <v>2280</v>
      </c>
      <c r="J27" s="222">
        <v>6372</v>
      </c>
      <c r="K27" s="222">
        <v>1912</v>
      </c>
      <c r="L27" s="222">
        <v>2418</v>
      </c>
      <c r="M27" s="463" t="s">
        <v>550</v>
      </c>
      <c r="N27" s="463"/>
    </row>
    <row r="28" spans="1:14" s="46" customFormat="1" ht="19.899999999999999" customHeight="1">
      <c r="A28" s="211">
        <v>4661</v>
      </c>
      <c r="B28" s="62" t="s">
        <v>617</v>
      </c>
      <c r="C28" s="223">
        <f t="shared" si="0"/>
        <v>4007</v>
      </c>
      <c r="D28" s="224">
        <v>158</v>
      </c>
      <c r="E28" s="224">
        <v>3010</v>
      </c>
      <c r="F28" s="224">
        <v>132</v>
      </c>
      <c r="G28" s="224">
        <v>0</v>
      </c>
      <c r="H28" s="224">
        <v>49</v>
      </c>
      <c r="I28" s="224">
        <v>173</v>
      </c>
      <c r="J28" s="224">
        <v>36</v>
      </c>
      <c r="K28" s="224">
        <v>88</v>
      </c>
      <c r="L28" s="224">
        <v>361</v>
      </c>
      <c r="M28" s="462" t="s">
        <v>597</v>
      </c>
      <c r="N28" s="462"/>
    </row>
    <row r="29" spans="1:14" s="46" customFormat="1">
      <c r="A29" s="212">
        <v>4662</v>
      </c>
      <c r="B29" s="96" t="s">
        <v>541</v>
      </c>
      <c r="C29" s="221">
        <f t="shared" si="0"/>
        <v>9164</v>
      </c>
      <c r="D29" s="222">
        <v>1109</v>
      </c>
      <c r="E29" s="222">
        <v>4202</v>
      </c>
      <c r="F29" s="222">
        <v>1501</v>
      </c>
      <c r="G29" s="222">
        <v>300</v>
      </c>
      <c r="H29" s="222">
        <v>0</v>
      </c>
      <c r="I29" s="222">
        <v>0</v>
      </c>
      <c r="J29" s="222">
        <v>1626</v>
      </c>
      <c r="K29" s="222">
        <v>287</v>
      </c>
      <c r="L29" s="222">
        <v>139</v>
      </c>
      <c r="M29" s="463" t="s">
        <v>551</v>
      </c>
      <c r="N29" s="463"/>
    </row>
    <row r="30" spans="1:14" s="46" customFormat="1" ht="19.5">
      <c r="A30" s="211">
        <v>4663</v>
      </c>
      <c r="B30" s="62" t="s">
        <v>618</v>
      </c>
      <c r="C30" s="223">
        <f t="shared" si="0"/>
        <v>197609</v>
      </c>
      <c r="D30" s="224">
        <v>35576</v>
      </c>
      <c r="E30" s="224">
        <v>125087</v>
      </c>
      <c r="F30" s="224">
        <v>6446</v>
      </c>
      <c r="G30" s="224">
        <v>4938</v>
      </c>
      <c r="H30" s="224">
        <v>9850</v>
      </c>
      <c r="I30" s="224">
        <v>1388</v>
      </c>
      <c r="J30" s="224">
        <v>2312</v>
      </c>
      <c r="K30" s="224">
        <v>7435</v>
      </c>
      <c r="L30" s="224">
        <v>4577</v>
      </c>
      <c r="M30" s="462" t="s">
        <v>596</v>
      </c>
      <c r="N30" s="462"/>
    </row>
    <row r="31" spans="1:14" s="46" customFormat="1" ht="23.45" customHeight="1">
      <c r="A31" s="213">
        <v>4690</v>
      </c>
      <c r="B31" s="209" t="s">
        <v>542</v>
      </c>
      <c r="C31" s="103">
        <f t="shared" si="0"/>
        <v>9378</v>
      </c>
      <c r="D31" s="225">
        <v>6258</v>
      </c>
      <c r="E31" s="225">
        <v>2714</v>
      </c>
      <c r="F31" s="225">
        <v>0</v>
      </c>
      <c r="G31" s="225">
        <v>0</v>
      </c>
      <c r="H31" s="225">
        <v>162</v>
      </c>
      <c r="I31" s="225">
        <v>0</v>
      </c>
      <c r="J31" s="225">
        <v>196</v>
      </c>
      <c r="K31" s="225">
        <v>48</v>
      </c>
      <c r="L31" s="225">
        <v>0</v>
      </c>
      <c r="M31" s="464" t="s">
        <v>552</v>
      </c>
      <c r="N31" s="464"/>
    </row>
    <row r="32" spans="1:14" s="46" customFormat="1" ht="19.5">
      <c r="A32" s="211">
        <v>4691</v>
      </c>
      <c r="B32" s="62" t="s">
        <v>619</v>
      </c>
      <c r="C32" s="223">
        <f t="shared" si="0"/>
        <v>14034</v>
      </c>
      <c r="D32" s="224">
        <v>3087</v>
      </c>
      <c r="E32" s="224">
        <v>9123</v>
      </c>
      <c r="F32" s="224">
        <v>0</v>
      </c>
      <c r="G32" s="224">
        <v>0</v>
      </c>
      <c r="H32" s="224">
        <v>93</v>
      </c>
      <c r="I32" s="224">
        <v>0</v>
      </c>
      <c r="J32" s="224">
        <v>411</v>
      </c>
      <c r="K32" s="224">
        <v>884</v>
      </c>
      <c r="L32" s="224">
        <v>436</v>
      </c>
      <c r="M32" s="462" t="s">
        <v>595</v>
      </c>
      <c r="N32" s="462"/>
    </row>
    <row r="33" spans="1:14" s="46" customFormat="1" ht="19.5">
      <c r="A33" s="212">
        <v>4692</v>
      </c>
      <c r="B33" s="96" t="s">
        <v>620</v>
      </c>
      <c r="C33" s="221">
        <f t="shared" si="0"/>
        <v>18623</v>
      </c>
      <c r="D33" s="222">
        <v>2272</v>
      </c>
      <c r="E33" s="222">
        <v>13355</v>
      </c>
      <c r="F33" s="222">
        <v>23</v>
      </c>
      <c r="G33" s="222">
        <v>0</v>
      </c>
      <c r="H33" s="222">
        <v>538</v>
      </c>
      <c r="I33" s="222">
        <v>0</v>
      </c>
      <c r="J33" s="222">
        <v>0</v>
      </c>
      <c r="K33" s="222">
        <v>2333</v>
      </c>
      <c r="L33" s="222">
        <v>102</v>
      </c>
      <c r="M33" s="463" t="s">
        <v>594</v>
      </c>
      <c r="N33" s="463"/>
    </row>
    <row r="34" spans="1:14" s="46" customFormat="1" ht="21.6" customHeight="1">
      <c r="A34" s="211">
        <v>4712</v>
      </c>
      <c r="B34" s="62" t="s">
        <v>543</v>
      </c>
      <c r="C34" s="223">
        <f t="shared" si="0"/>
        <v>662543</v>
      </c>
      <c r="D34" s="224">
        <v>128516</v>
      </c>
      <c r="E34" s="224">
        <v>411414</v>
      </c>
      <c r="F34" s="224">
        <v>3072</v>
      </c>
      <c r="G34" s="224">
        <v>207</v>
      </c>
      <c r="H34" s="224">
        <v>10046</v>
      </c>
      <c r="I34" s="224">
        <v>28585</v>
      </c>
      <c r="J34" s="224">
        <v>32285</v>
      </c>
      <c r="K34" s="224">
        <v>8564</v>
      </c>
      <c r="L34" s="224">
        <v>39854</v>
      </c>
      <c r="M34" s="462" t="s">
        <v>553</v>
      </c>
      <c r="N34" s="462"/>
    </row>
    <row r="35" spans="1:14" s="46" customFormat="1">
      <c r="A35" s="212">
        <v>4714</v>
      </c>
      <c r="B35" s="96" t="s">
        <v>544</v>
      </c>
      <c r="C35" s="221">
        <f t="shared" si="0"/>
        <v>478846</v>
      </c>
      <c r="D35" s="222">
        <v>69802</v>
      </c>
      <c r="E35" s="222">
        <v>353235</v>
      </c>
      <c r="F35" s="222">
        <v>6139</v>
      </c>
      <c r="G35" s="222">
        <v>870</v>
      </c>
      <c r="H35" s="222">
        <v>3703</v>
      </c>
      <c r="I35" s="222">
        <v>9129</v>
      </c>
      <c r="J35" s="222">
        <v>6400</v>
      </c>
      <c r="K35" s="222">
        <v>9493</v>
      </c>
      <c r="L35" s="222">
        <v>20075</v>
      </c>
      <c r="M35" s="463" t="s">
        <v>554</v>
      </c>
      <c r="N35" s="463"/>
    </row>
    <row r="36" spans="1:14" s="46" customFormat="1">
      <c r="A36" s="211">
        <v>4719</v>
      </c>
      <c r="B36" s="62" t="s">
        <v>645</v>
      </c>
      <c r="C36" s="223">
        <f t="shared" si="0"/>
        <v>300519</v>
      </c>
      <c r="D36" s="224">
        <v>26805</v>
      </c>
      <c r="E36" s="224">
        <v>244370</v>
      </c>
      <c r="F36" s="224">
        <v>0</v>
      </c>
      <c r="G36" s="224">
        <v>0</v>
      </c>
      <c r="H36" s="224">
        <v>3127</v>
      </c>
      <c r="I36" s="224">
        <v>0</v>
      </c>
      <c r="J36" s="224">
        <v>3129</v>
      </c>
      <c r="K36" s="224">
        <v>3408</v>
      </c>
      <c r="L36" s="224">
        <v>19680</v>
      </c>
      <c r="M36" s="462" t="s">
        <v>593</v>
      </c>
      <c r="N36" s="462"/>
    </row>
    <row r="37" spans="1:14" s="46" customFormat="1">
      <c r="A37" s="212">
        <v>4720</v>
      </c>
      <c r="B37" s="96" t="s">
        <v>622</v>
      </c>
      <c r="C37" s="221">
        <f t="shared" si="0"/>
        <v>27981</v>
      </c>
      <c r="D37" s="222">
        <v>3578</v>
      </c>
      <c r="E37" s="222">
        <v>12038</v>
      </c>
      <c r="F37" s="222">
        <v>580</v>
      </c>
      <c r="G37" s="222">
        <v>0</v>
      </c>
      <c r="H37" s="222">
        <v>6516</v>
      </c>
      <c r="I37" s="222">
        <v>0</v>
      </c>
      <c r="J37" s="222">
        <v>1143</v>
      </c>
      <c r="K37" s="222">
        <v>2695</v>
      </c>
      <c r="L37" s="222">
        <v>1431</v>
      </c>
      <c r="M37" s="463" t="s">
        <v>592</v>
      </c>
      <c r="N37" s="463"/>
    </row>
    <row r="38" spans="1:14" s="46" customFormat="1">
      <c r="A38" s="211">
        <v>4722</v>
      </c>
      <c r="B38" s="62" t="s">
        <v>632</v>
      </c>
      <c r="C38" s="223">
        <f t="shared" si="0"/>
        <v>145967</v>
      </c>
      <c r="D38" s="224">
        <v>2765</v>
      </c>
      <c r="E38" s="224">
        <v>38950</v>
      </c>
      <c r="F38" s="224">
        <v>7008</v>
      </c>
      <c r="G38" s="224">
        <v>88029</v>
      </c>
      <c r="H38" s="224">
        <v>0</v>
      </c>
      <c r="I38" s="224">
        <v>0</v>
      </c>
      <c r="J38" s="224">
        <v>0</v>
      </c>
      <c r="K38" s="224">
        <v>6698</v>
      </c>
      <c r="L38" s="224">
        <v>2517</v>
      </c>
      <c r="M38" s="462" t="s">
        <v>591</v>
      </c>
      <c r="N38" s="462"/>
    </row>
    <row r="39" spans="1:14" s="46" customFormat="1">
      <c r="A39" s="212">
        <v>4723</v>
      </c>
      <c r="B39" s="96" t="s">
        <v>631</v>
      </c>
      <c r="C39" s="221">
        <f t="shared" si="0"/>
        <v>2626</v>
      </c>
      <c r="D39" s="222">
        <v>37</v>
      </c>
      <c r="E39" s="222">
        <v>2538</v>
      </c>
      <c r="F39" s="222">
        <v>0</v>
      </c>
      <c r="G39" s="222">
        <v>0</v>
      </c>
      <c r="H39" s="222">
        <v>46</v>
      </c>
      <c r="I39" s="222">
        <v>0</v>
      </c>
      <c r="J39" s="222">
        <v>0</v>
      </c>
      <c r="K39" s="222">
        <v>0</v>
      </c>
      <c r="L39" s="222">
        <v>5</v>
      </c>
      <c r="M39" s="463" t="s">
        <v>590</v>
      </c>
      <c r="N39" s="463"/>
    </row>
    <row r="40" spans="1:14" s="46" customFormat="1">
      <c r="A40" s="211">
        <v>4724</v>
      </c>
      <c r="B40" s="62" t="s">
        <v>630</v>
      </c>
      <c r="C40" s="223">
        <f t="shared" si="0"/>
        <v>7074</v>
      </c>
      <c r="D40" s="224">
        <v>627</v>
      </c>
      <c r="E40" s="224">
        <v>5803</v>
      </c>
      <c r="F40" s="224">
        <v>0</v>
      </c>
      <c r="G40" s="224">
        <v>0</v>
      </c>
      <c r="H40" s="224">
        <v>0</v>
      </c>
      <c r="I40" s="224">
        <v>0</v>
      </c>
      <c r="J40" s="224">
        <v>203</v>
      </c>
      <c r="K40" s="224">
        <v>226</v>
      </c>
      <c r="L40" s="224">
        <v>215</v>
      </c>
      <c r="M40" s="462" t="s">
        <v>589</v>
      </c>
      <c r="N40" s="462"/>
    </row>
    <row r="41" spans="1:14" s="46" customFormat="1">
      <c r="A41" s="212">
        <v>4725</v>
      </c>
      <c r="B41" s="96" t="s">
        <v>629</v>
      </c>
      <c r="C41" s="221">
        <f t="shared" si="0"/>
        <v>3692</v>
      </c>
      <c r="D41" s="222">
        <v>187</v>
      </c>
      <c r="E41" s="222">
        <v>3469</v>
      </c>
      <c r="F41" s="222">
        <v>0</v>
      </c>
      <c r="G41" s="222">
        <v>0</v>
      </c>
      <c r="H41" s="222">
        <v>0</v>
      </c>
      <c r="I41" s="222">
        <v>20</v>
      </c>
      <c r="J41" s="222">
        <v>0</v>
      </c>
      <c r="K41" s="222">
        <v>0</v>
      </c>
      <c r="L41" s="222">
        <v>16</v>
      </c>
      <c r="M41" s="463" t="s">
        <v>588</v>
      </c>
      <c r="N41" s="463"/>
    </row>
    <row r="42" spans="1:14" s="46" customFormat="1">
      <c r="A42" s="211">
        <v>4726</v>
      </c>
      <c r="B42" s="62" t="s">
        <v>545</v>
      </c>
      <c r="C42" s="223">
        <f t="shared" si="0"/>
        <v>26804</v>
      </c>
      <c r="D42" s="224">
        <v>3038</v>
      </c>
      <c r="E42" s="224">
        <v>20390</v>
      </c>
      <c r="F42" s="224">
        <v>1608</v>
      </c>
      <c r="G42" s="224">
        <v>0</v>
      </c>
      <c r="H42" s="224">
        <v>229</v>
      </c>
      <c r="I42" s="224">
        <v>111</v>
      </c>
      <c r="J42" s="224">
        <v>212</v>
      </c>
      <c r="K42" s="224">
        <v>763</v>
      </c>
      <c r="L42" s="224">
        <v>453</v>
      </c>
      <c r="M42" s="462" t="s">
        <v>555</v>
      </c>
      <c r="N42" s="462"/>
    </row>
    <row r="43" spans="1:14" s="46" customFormat="1" ht="19.899999999999999" customHeight="1">
      <c r="A43" s="212">
        <v>4727</v>
      </c>
      <c r="B43" s="96" t="s">
        <v>628</v>
      </c>
      <c r="C43" s="221">
        <f t="shared" si="0"/>
        <v>8850</v>
      </c>
      <c r="D43" s="222">
        <v>599</v>
      </c>
      <c r="E43" s="222">
        <v>7217</v>
      </c>
      <c r="F43" s="222">
        <v>89</v>
      </c>
      <c r="G43" s="222">
        <v>48</v>
      </c>
      <c r="H43" s="222">
        <v>215</v>
      </c>
      <c r="I43" s="222">
        <v>30</v>
      </c>
      <c r="J43" s="222">
        <v>328</v>
      </c>
      <c r="K43" s="222">
        <v>47</v>
      </c>
      <c r="L43" s="222">
        <v>277</v>
      </c>
      <c r="M43" s="463" t="s">
        <v>587</v>
      </c>
      <c r="N43" s="463"/>
    </row>
    <row r="44" spans="1:14" s="46" customFormat="1" ht="19.5">
      <c r="A44" s="211">
        <v>4728</v>
      </c>
      <c r="B44" s="62" t="s">
        <v>633</v>
      </c>
      <c r="C44" s="223">
        <f t="shared" si="0"/>
        <v>4205</v>
      </c>
      <c r="D44" s="224">
        <v>175</v>
      </c>
      <c r="E44" s="224">
        <v>3121</v>
      </c>
      <c r="F44" s="224">
        <v>582</v>
      </c>
      <c r="G44" s="224">
        <v>0</v>
      </c>
      <c r="H44" s="224">
        <v>123</v>
      </c>
      <c r="I44" s="224">
        <v>0</v>
      </c>
      <c r="J44" s="224">
        <v>0</v>
      </c>
      <c r="K44" s="224">
        <v>97</v>
      </c>
      <c r="L44" s="224">
        <v>107</v>
      </c>
      <c r="M44" s="462" t="s">
        <v>586</v>
      </c>
      <c r="N44" s="462"/>
    </row>
    <row r="45" spans="1:14" s="46" customFormat="1" ht="24.6" customHeight="1">
      <c r="A45" s="212">
        <v>4729</v>
      </c>
      <c r="B45" s="96" t="s">
        <v>642</v>
      </c>
      <c r="C45" s="221">
        <f t="shared" si="0"/>
        <v>5255</v>
      </c>
      <c r="D45" s="222">
        <v>814</v>
      </c>
      <c r="E45" s="222">
        <v>4000</v>
      </c>
      <c r="F45" s="222">
        <v>53</v>
      </c>
      <c r="G45" s="222">
        <v>0</v>
      </c>
      <c r="H45" s="222">
        <v>173</v>
      </c>
      <c r="I45" s="222">
        <v>0</v>
      </c>
      <c r="J45" s="222">
        <v>32</v>
      </c>
      <c r="K45" s="222">
        <v>139</v>
      </c>
      <c r="L45" s="222">
        <v>44</v>
      </c>
      <c r="M45" s="463" t="s">
        <v>644</v>
      </c>
      <c r="N45" s="463"/>
    </row>
    <row r="46" spans="1:14" s="46" customFormat="1">
      <c r="A46" s="211">
        <v>4730</v>
      </c>
      <c r="B46" s="62" t="s">
        <v>627</v>
      </c>
      <c r="C46" s="223">
        <f t="shared" si="0"/>
        <v>86589</v>
      </c>
      <c r="D46" s="224">
        <v>40452</v>
      </c>
      <c r="E46" s="224">
        <v>22928</v>
      </c>
      <c r="F46" s="224">
        <v>0</v>
      </c>
      <c r="G46" s="224">
        <v>74</v>
      </c>
      <c r="H46" s="224">
        <v>302</v>
      </c>
      <c r="I46" s="224">
        <v>0</v>
      </c>
      <c r="J46" s="224">
        <v>11411</v>
      </c>
      <c r="K46" s="224">
        <v>6519</v>
      </c>
      <c r="L46" s="224">
        <v>4903</v>
      </c>
      <c r="M46" s="462" t="s">
        <v>585</v>
      </c>
      <c r="N46" s="462"/>
    </row>
    <row r="47" spans="1:14" ht="22.9" customHeight="1">
      <c r="A47" s="212">
        <v>4741</v>
      </c>
      <c r="B47" s="96" t="s">
        <v>634</v>
      </c>
      <c r="C47" s="221">
        <f t="shared" si="0"/>
        <v>132875</v>
      </c>
      <c r="D47" s="222">
        <v>25910</v>
      </c>
      <c r="E47" s="222">
        <v>90385</v>
      </c>
      <c r="F47" s="222">
        <v>3099</v>
      </c>
      <c r="G47" s="222">
        <v>50</v>
      </c>
      <c r="H47" s="222">
        <v>3581</v>
      </c>
      <c r="I47" s="222">
        <v>910</v>
      </c>
      <c r="J47" s="222">
        <v>186</v>
      </c>
      <c r="K47" s="222">
        <v>1787</v>
      </c>
      <c r="L47" s="222">
        <v>6967</v>
      </c>
      <c r="M47" s="463" t="s">
        <v>584</v>
      </c>
      <c r="N47" s="463"/>
    </row>
    <row r="48" spans="1:14" ht="19.5">
      <c r="A48" s="211">
        <v>4742</v>
      </c>
      <c r="B48" s="62" t="s">
        <v>706</v>
      </c>
      <c r="C48" s="223">
        <f t="shared" si="0"/>
        <v>5377</v>
      </c>
      <c r="D48" s="224">
        <v>104</v>
      </c>
      <c r="E48" s="224">
        <v>2804</v>
      </c>
      <c r="F48" s="224">
        <v>0</v>
      </c>
      <c r="G48" s="224">
        <v>0</v>
      </c>
      <c r="H48" s="224">
        <v>2114</v>
      </c>
      <c r="I48" s="224">
        <v>0</v>
      </c>
      <c r="J48" s="224">
        <v>152</v>
      </c>
      <c r="K48" s="224">
        <v>78</v>
      </c>
      <c r="L48" s="224">
        <v>125</v>
      </c>
      <c r="M48" s="462" t="s">
        <v>705</v>
      </c>
      <c r="N48" s="462"/>
    </row>
    <row r="49" spans="1:14" ht="19.899999999999999" customHeight="1">
      <c r="A49" s="212">
        <v>4751</v>
      </c>
      <c r="B49" s="96" t="s">
        <v>626</v>
      </c>
      <c r="C49" s="221">
        <f t="shared" si="0"/>
        <v>740801</v>
      </c>
      <c r="D49" s="222">
        <v>115087</v>
      </c>
      <c r="E49" s="222">
        <v>521426</v>
      </c>
      <c r="F49" s="222">
        <v>18691</v>
      </c>
      <c r="G49" s="222">
        <v>66591</v>
      </c>
      <c r="H49" s="222">
        <v>2198</v>
      </c>
      <c r="I49" s="222">
        <v>0</v>
      </c>
      <c r="J49" s="222">
        <v>3273</v>
      </c>
      <c r="K49" s="222">
        <v>11515</v>
      </c>
      <c r="L49" s="222">
        <v>2020</v>
      </c>
      <c r="M49" s="463" t="s">
        <v>583</v>
      </c>
      <c r="N49" s="463"/>
    </row>
    <row r="50" spans="1:14" ht="39">
      <c r="A50" s="211">
        <v>4752</v>
      </c>
      <c r="B50" s="62" t="s">
        <v>625</v>
      </c>
      <c r="C50" s="223">
        <f t="shared" si="0"/>
        <v>700204</v>
      </c>
      <c r="D50" s="224">
        <v>114371</v>
      </c>
      <c r="E50" s="224">
        <v>443886</v>
      </c>
      <c r="F50" s="224">
        <v>22132</v>
      </c>
      <c r="G50" s="224">
        <v>7119</v>
      </c>
      <c r="H50" s="224">
        <v>28624</v>
      </c>
      <c r="I50" s="224">
        <v>7346</v>
      </c>
      <c r="J50" s="224">
        <v>19398</v>
      </c>
      <c r="K50" s="224">
        <v>33582</v>
      </c>
      <c r="L50" s="224">
        <v>23746</v>
      </c>
      <c r="M50" s="462" t="s">
        <v>582</v>
      </c>
      <c r="N50" s="462"/>
    </row>
    <row r="51" spans="1:14" ht="19.5">
      <c r="A51" s="212">
        <v>4753</v>
      </c>
      <c r="B51" s="96" t="s">
        <v>624</v>
      </c>
      <c r="C51" s="221">
        <f t="shared" si="0"/>
        <v>52946</v>
      </c>
      <c r="D51" s="222">
        <v>14513</v>
      </c>
      <c r="E51" s="222">
        <v>32458</v>
      </c>
      <c r="F51" s="222">
        <v>2783</v>
      </c>
      <c r="G51" s="222">
        <v>736</v>
      </c>
      <c r="H51" s="222">
        <v>627</v>
      </c>
      <c r="I51" s="222">
        <v>3</v>
      </c>
      <c r="J51" s="222">
        <v>172</v>
      </c>
      <c r="K51" s="222">
        <v>802</v>
      </c>
      <c r="L51" s="222">
        <v>852</v>
      </c>
      <c r="M51" s="463" t="s">
        <v>581</v>
      </c>
      <c r="N51" s="463"/>
    </row>
    <row r="52" spans="1:14">
      <c r="A52" s="211">
        <v>4754</v>
      </c>
      <c r="B52" s="62" t="s">
        <v>546</v>
      </c>
      <c r="C52" s="223">
        <f t="shared" si="0"/>
        <v>281306</v>
      </c>
      <c r="D52" s="224">
        <v>25524</v>
      </c>
      <c r="E52" s="224">
        <v>219610</v>
      </c>
      <c r="F52" s="224">
        <v>4393</v>
      </c>
      <c r="G52" s="224">
        <v>594</v>
      </c>
      <c r="H52" s="224">
        <v>5500</v>
      </c>
      <c r="I52" s="224">
        <v>2997</v>
      </c>
      <c r="J52" s="224">
        <v>1739</v>
      </c>
      <c r="K52" s="224">
        <v>4705</v>
      </c>
      <c r="L52" s="224">
        <v>16244</v>
      </c>
      <c r="M52" s="462" t="s">
        <v>556</v>
      </c>
      <c r="N52" s="462"/>
    </row>
    <row r="53" spans="1:14" ht="22.9" customHeight="1">
      <c r="A53" s="212">
        <v>4755</v>
      </c>
      <c r="B53" s="96" t="s">
        <v>641</v>
      </c>
      <c r="C53" s="221">
        <f t="shared" si="0"/>
        <v>503084</v>
      </c>
      <c r="D53" s="222">
        <v>117059</v>
      </c>
      <c r="E53" s="222">
        <v>289966</v>
      </c>
      <c r="F53" s="222">
        <v>8623</v>
      </c>
      <c r="G53" s="222">
        <v>7362</v>
      </c>
      <c r="H53" s="222">
        <v>8857</v>
      </c>
      <c r="I53" s="222">
        <v>31256</v>
      </c>
      <c r="J53" s="222">
        <v>11839</v>
      </c>
      <c r="K53" s="222">
        <v>15376</v>
      </c>
      <c r="L53" s="222">
        <v>12746</v>
      </c>
      <c r="M53" s="463" t="s">
        <v>580</v>
      </c>
      <c r="N53" s="463"/>
    </row>
    <row r="54" spans="1:14" ht="19.899999999999999" customHeight="1">
      <c r="A54" s="211">
        <v>4756</v>
      </c>
      <c r="B54" s="62" t="s">
        <v>635</v>
      </c>
      <c r="C54" s="223">
        <f t="shared" si="0"/>
        <v>5529</v>
      </c>
      <c r="D54" s="224">
        <v>177</v>
      </c>
      <c r="E54" s="224">
        <v>4981</v>
      </c>
      <c r="F54" s="224">
        <v>3</v>
      </c>
      <c r="G54" s="224">
        <v>0</v>
      </c>
      <c r="H54" s="224">
        <v>30</v>
      </c>
      <c r="I54" s="224">
        <v>0</v>
      </c>
      <c r="J54" s="224">
        <v>0</v>
      </c>
      <c r="K54" s="224">
        <v>19</v>
      </c>
      <c r="L54" s="224">
        <v>319</v>
      </c>
      <c r="M54" s="462" t="s">
        <v>579</v>
      </c>
      <c r="N54" s="462"/>
    </row>
    <row r="55" spans="1:14" ht="19.5">
      <c r="A55" s="212">
        <v>4761</v>
      </c>
      <c r="B55" s="96" t="s">
        <v>636</v>
      </c>
      <c r="C55" s="221">
        <f t="shared" si="0"/>
        <v>71786</v>
      </c>
      <c r="D55" s="222">
        <v>23537</v>
      </c>
      <c r="E55" s="222">
        <v>45306</v>
      </c>
      <c r="F55" s="222">
        <v>726</v>
      </c>
      <c r="G55" s="222">
        <v>96</v>
      </c>
      <c r="H55" s="222">
        <v>432</v>
      </c>
      <c r="I55" s="222">
        <v>20</v>
      </c>
      <c r="J55" s="222">
        <v>421</v>
      </c>
      <c r="K55" s="222">
        <v>585</v>
      </c>
      <c r="L55" s="222">
        <v>663</v>
      </c>
      <c r="M55" s="463" t="s">
        <v>578</v>
      </c>
      <c r="N55" s="463"/>
    </row>
    <row r="56" spans="1:14" ht="19.149999999999999" customHeight="1">
      <c r="A56" s="211">
        <v>4762</v>
      </c>
      <c r="B56" s="62" t="s">
        <v>637</v>
      </c>
      <c r="C56" s="223">
        <f t="shared" ref="C56" si="1">SUM(D56:L56)</f>
        <v>7069</v>
      </c>
      <c r="D56" s="224">
        <v>49</v>
      </c>
      <c r="E56" s="224">
        <v>7020</v>
      </c>
      <c r="F56" s="224">
        <v>0</v>
      </c>
      <c r="G56" s="224">
        <v>0</v>
      </c>
      <c r="H56" s="224">
        <v>0</v>
      </c>
      <c r="I56" s="224">
        <v>0</v>
      </c>
      <c r="J56" s="224">
        <v>0</v>
      </c>
      <c r="K56" s="224">
        <v>0</v>
      </c>
      <c r="L56" s="224">
        <v>0</v>
      </c>
      <c r="M56" s="462" t="s">
        <v>577</v>
      </c>
      <c r="N56" s="462"/>
    </row>
    <row r="57" spans="1:14" ht="29.25">
      <c r="A57" s="212">
        <v>4763</v>
      </c>
      <c r="B57" s="209" t="s">
        <v>638</v>
      </c>
      <c r="C57" s="103">
        <f t="shared" si="0"/>
        <v>91491</v>
      </c>
      <c r="D57" s="225">
        <v>8865</v>
      </c>
      <c r="E57" s="225">
        <v>66747</v>
      </c>
      <c r="F57" s="225">
        <v>17</v>
      </c>
      <c r="G57" s="225">
        <v>92</v>
      </c>
      <c r="H57" s="225">
        <v>4337</v>
      </c>
      <c r="I57" s="225">
        <v>745</v>
      </c>
      <c r="J57" s="225">
        <v>931</v>
      </c>
      <c r="K57" s="225">
        <v>713</v>
      </c>
      <c r="L57" s="225">
        <v>9044</v>
      </c>
      <c r="M57" s="464" t="s">
        <v>576</v>
      </c>
      <c r="N57" s="464"/>
    </row>
    <row r="58" spans="1:14">
      <c r="A58" s="211">
        <v>4764</v>
      </c>
      <c r="B58" s="62" t="s">
        <v>623</v>
      </c>
      <c r="C58" s="223">
        <f t="shared" si="0"/>
        <v>21047</v>
      </c>
      <c r="D58" s="224">
        <v>3230</v>
      </c>
      <c r="E58" s="224">
        <v>16020</v>
      </c>
      <c r="F58" s="224">
        <v>0</v>
      </c>
      <c r="G58" s="224">
        <v>66</v>
      </c>
      <c r="H58" s="224">
        <v>281</v>
      </c>
      <c r="I58" s="224">
        <v>0</v>
      </c>
      <c r="J58" s="224">
        <v>28</v>
      </c>
      <c r="K58" s="224">
        <v>481</v>
      </c>
      <c r="L58" s="224">
        <v>941</v>
      </c>
      <c r="M58" s="462" t="s">
        <v>575</v>
      </c>
      <c r="N58" s="462"/>
    </row>
    <row r="59" spans="1:14" ht="24.6" customHeight="1">
      <c r="A59" s="212">
        <v>4771</v>
      </c>
      <c r="B59" s="96" t="s">
        <v>639</v>
      </c>
      <c r="C59" s="221">
        <f t="shared" si="0"/>
        <v>644279</v>
      </c>
      <c r="D59" s="222">
        <v>167691</v>
      </c>
      <c r="E59" s="222">
        <v>451406</v>
      </c>
      <c r="F59" s="222">
        <v>7073</v>
      </c>
      <c r="G59" s="222">
        <v>0</v>
      </c>
      <c r="H59" s="222">
        <v>3188</v>
      </c>
      <c r="I59" s="222">
        <v>0</v>
      </c>
      <c r="J59" s="222">
        <v>1604</v>
      </c>
      <c r="K59" s="222">
        <v>6248</v>
      </c>
      <c r="L59" s="222">
        <v>7069</v>
      </c>
      <c r="M59" s="463" t="s">
        <v>574</v>
      </c>
      <c r="N59" s="463"/>
    </row>
    <row r="60" spans="1:14" ht="19.149999999999999" customHeight="1">
      <c r="A60" s="211">
        <v>4772</v>
      </c>
      <c r="B60" s="62" t="s">
        <v>640</v>
      </c>
      <c r="C60" s="223">
        <f t="shared" si="0"/>
        <v>717782</v>
      </c>
      <c r="D60" s="224">
        <v>22800</v>
      </c>
      <c r="E60" s="224">
        <v>642538</v>
      </c>
      <c r="F60" s="224">
        <v>987</v>
      </c>
      <c r="G60" s="224">
        <v>0</v>
      </c>
      <c r="H60" s="224">
        <v>4195</v>
      </c>
      <c r="I60" s="224">
        <v>28690</v>
      </c>
      <c r="J60" s="224">
        <v>1747</v>
      </c>
      <c r="K60" s="224">
        <v>2242</v>
      </c>
      <c r="L60" s="224">
        <v>14583</v>
      </c>
      <c r="M60" s="462" t="s">
        <v>573</v>
      </c>
      <c r="N60" s="462"/>
    </row>
    <row r="61" spans="1:14" ht="24.6" customHeight="1">
      <c r="A61" s="212">
        <v>4774</v>
      </c>
      <c r="B61" s="96" t="s">
        <v>547</v>
      </c>
      <c r="C61" s="221">
        <f t="shared" si="0"/>
        <v>12335</v>
      </c>
      <c r="D61" s="222">
        <v>9114</v>
      </c>
      <c r="E61" s="222">
        <v>2412</v>
      </c>
      <c r="F61" s="222">
        <v>0</v>
      </c>
      <c r="G61" s="222">
        <v>0</v>
      </c>
      <c r="H61" s="222">
        <v>582</v>
      </c>
      <c r="I61" s="222">
        <v>0</v>
      </c>
      <c r="J61" s="222">
        <v>15</v>
      </c>
      <c r="K61" s="222">
        <v>212</v>
      </c>
      <c r="L61" s="222">
        <v>0</v>
      </c>
      <c r="M61" s="463" t="s">
        <v>557</v>
      </c>
      <c r="N61" s="463"/>
    </row>
    <row r="62" spans="1:14" ht="24.6" customHeight="1">
      <c r="A62" s="211">
        <v>4775</v>
      </c>
      <c r="B62" s="62" t="s">
        <v>569</v>
      </c>
      <c r="C62" s="223">
        <f t="shared" si="0"/>
        <v>224845</v>
      </c>
      <c r="D62" s="224">
        <v>36763</v>
      </c>
      <c r="E62" s="224">
        <v>167694</v>
      </c>
      <c r="F62" s="224">
        <v>1179</v>
      </c>
      <c r="G62" s="224">
        <v>0</v>
      </c>
      <c r="H62" s="224">
        <v>4560</v>
      </c>
      <c r="I62" s="224">
        <v>209</v>
      </c>
      <c r="J62" s="224">
        <v>1665</v>
      </c>
      <c r="K62" s="224">
        <v>2818</v>
      </c>
      <c r="L62" s="224">
        <v>9957</v>
      </c>
      <c r="M62" s="462" t="s">
        <v>572</v>
      </c>
      <c r="N62" s="462"/>
    </row>
    <row r="63" spans="1:14" ht="29.25">
      <c r="A63" s="212">
        <v>4776</v>
      </c>
      <c r="B63" s="96" t="s">
        <v>568</v>
      </c>
      <c r="C63" s="221">
        <f t="shared" si="0"/>
        <v>20237</v>
      </c>
      <c r="D63" s="222">
        <v>3026</v>
      </c>
      <c r="E63" s="222">
        <v>11538</v>
      </c>
      <c r="F63" s="222">
        <v>192</v>
      </c>
      <c r="G63" s="222">
        <v>741</v>
      </c>
      <c r="H63" s="222">
        <v>937</v>
      </c>
      <c r="I63" s="222">
        <v>469</v>
      </c>
      <c r="J63" s="222">
        <v>199</v>
      </c>
      <c r="K63" s="222">
        <v>1745</v>
      </c>
      <c r="L63" s="222">
        <v>1390</v>
      </c>
      <c r="M63" s="463" t="s">
        <v>571</v>
      </c>
      <c r="N63" s="463"/>
    </row>
    <row r="64" spans="1:14" ht="25.15" customHeight="1">
      <c r="A64" s="211">
        <v>4777</v>
      </c>
      <c r="B64" s="62" t="s">
        <v>567</v>
      </c>
      <c r="C64" s="223">
        <f t="shared" si="0"/>
        <v>4129</v>
      </c>
      <c r="D64" s="224">
        <v>1159</v>
      </c>
      <c r="E64" s="224">
        <v>2214</v>
      </c>
      <c r="F64" s="224">
        <v>0</v>
      </c>
      <c r="G64" s="224">
        <v>0</v>
      </c>
      <c r="H64" s="224">
        <v>529</v>
      </c>
      <c r="I64" s="224">
        <v>2</v>
      </c>
      <c r="J64" s="224">
        <v>40</v>
      </c>
      <c r="K64" s="224">
        <v>122</v>
      </c>
      <c r="L64" s="224">
        <v>63</v>
      </c>
      <c r="M64" s="462" t="s">
        <v>570</v>
      </c>
      <c r="N64" s="462"/>
    </row>
    <row r="65" spans="1:14" ht="25.15" customHeight="1">
      <c r="A65" s="212">
        <v>4778</v>
      </c>
      <c r="B65" s="96" t="s">
        <v>923</v>
      </c>
      <c r="C65" s="221">
        <f t="shared" ref="C65" si="2">SUM(D65:L65)</f>
        <v>1795</v>
      </c>
      <c r="D65" s="222">
        <v>179</v>
      </c>
      <c r="E65" s="222">
        <v>1616</v>
      </c>
      <c r="F65" s="222">
        <v>0</v>
      </c>
      <c r="G65" s="222">
        <v>0</v>
      </c>
      <c r="H65" s="222">
        <v>0</v>
      </c>
      <c r="I65" s="222">
        <v>0</v>
      </c>
      <c r="J65" s="222">
        <v>0</v>
      </c>
      <c r="K65" s="222">
        <v>0</v>
      </c>
      <c r="L65" s="222">
        <v>0</v>
      </c>
      <c r="M65" s="463" t="s">
        <v>924</v>
      </c>
      <c r="N65" s="463"/>
    </row>
    <row r="66" spans="1:14" ht="28.15" customHeight="1">
      <c r="A66" s="211">
        <v>4779</v>
      </c>
      <c r="B66" s="62" t="s">
        <v>566</v>
      </c>
      <c r="C66" s="223">
        <f t="shared" si="0"/>
        <v>140918</v>
      </c>
      <c r="D66" s="224">
        <v>30144</v>
      </c>
      <c r="E66" s="224">
        <v>95088</v>
      </c>
      <c r="F66" s="224">
        <v>1423</v>
      </c>
      <c r="G66" s="224">
        <v>0</v>
      </c>
      <c r="H66" s="224">
        <v>1634</v>
      </c>
      <c r="I66" s="224">
        <v>590</v>
      </c>
      <c r="J66" s="224">
        <v>1448</v>
      </c>
      <c r="K66" s="224">
        <v>4420</v>
      </c>
      <c r="L66" s="224">
        <v>6171</v>
      </c>
      <c r="M66" s="462" t="s">
        <v>643</v>
      </c>
      <c r="N66" s="462"/>
    </row>
    <row r="67" spans="1:14" ht="18.75" customHeight="1">
      <c r="A67" s="212">
        <v>4789</v>
      </c>
      <c r="B67" s="96" t="s">
        <v>926</v>
      </c>
      <c r="C67" s="221">
        <f t="shared" si="0"/>
        <v>268</v>
      </c>
      <c r="D67" s="222">
        <v>13</v>
      </c>
      <c r="E67" s="222">
        <v>212</v>
      </c>
      <c r="F67" s="222">
        <v>15</v>
      </c>
      <c r="G67" s="222">
        <v>0</v>
      </c>
      <c r="H67" s="222">
        <v>0</v>
      </c>
      <c r="I67" s="222">
        <v>0</v>
      </c>
      <c r="J67" s="222">
        <v>0</v>
      </c>
      <c r="K67" s="222">
        <v>28</v>
      </c>
      <c r="L67" s="222">
        <v>0</v>
      </c>
      <c r="M67" s="463" t="s">
        <v>925</v>
      </c>
      <c r="N67" s="463"/>
    </row>
    <row r="68" spans="1:14" ht="33.6" customHeight="1">
      <c r="A68" s="473" t="s">
        <v>207</v>
      </c>
      <c r="B68" s="473"/>
      <c r="C68" s="226">
        <f t="shared" si="0"/>
        <v>8154841</v>
      </c>
      <c r="D68" s="226">
        <f t="shared" ref="D68:I68" si="3">SUM(D10:D67)</f>
        <v>1502236</v>
      </c>
      <c r="E68" s="226">
        <f t="shared" si="3"/>
        <v>5361535</v>
      </c>
      <c r="F68" s="226">
        <f t="shared" si="3"/>
        <v>162323</v>
      </c>
      <c r="G68" s="226">
        <f t="shared" si="3"/>
        <v>188780</v>
      </c>
      <c r="H68" s="226">
        <f t="shared" si="3"/>
        <v>175621</v>
      </c>
      <c r="I68" s="226">
        <f t="shared" si="3"/>
        <v>149521</v>
      </c>
      <c r="J68" s="226">
        <f>SUM(J10:J67)</f>
        <v>132552</v>
      </c>
      <c r="K68" s="226">
        <f t="shared" ref="K68" si="4">SUM(K10:K67)</f>
        <v>190258</v>
      </c>
      <c r="L68" s="226">
        <f>SUM(L10:L67)</f>
        <v>292015</v>
      </c>
      <c r="M68" s="474" t="s">
        <v>204</v>
      </c>
      <c r="N68" s="474"/>
    </row>
    <row r="69" spans="1:14" ht="18.75" customHeight="1">
      <c r="A69" s="7"/>
    </row>
    <row r="70" spans="1:14" ht="18.75" customHeight="1">
      <c r="A70" s="7"/>
    </row>
    <row r="71" spans="1:14" ht="18.75" customHeight="1">
      <c r="A71" s="7"/>
    </row>
    <row r="72" spans="1:14" ht="18.75" customHeight="1">
      <c r="A72" s="7"/>
    </row>
    <row r="73" spans="1:14" ht="18.75" customHeight="1">
      <c r="A73" s="7"/>
    </row>
    <row r="74" spans="1:14" ht="18.75" customHeight="1">
      <c r="A74" s="7"/>
    </row>
    <row r="75" spans="1:14" ht="18.75" customHeight="1">
      <c r="A75" s="7"/>
    </row>
    <row r="76" spans="1:14" ht="18.75" customHeight="1">
      <c r="A76" s="7"/>
    </row>
    <row r="77" spans="1:14" ht="18.75" customHeight="1">
      <c r="A77" s="7"/>
    </row>
    <row r="78" spans="1:14" ht="18.75" customHeight="1">
      <c r="A78" s="7"/>
    </row>
    <row r="79" spans="1:14" ht="18.75" customHeight="1">
      <c r="A79" s="7"/>
    </row>
    <row r="80" spans="1:14" ht="18.75" customHeight="1">
      <c r="A80" s="7"/>
    </row>
    <row r="81" spans="1:1" ht="18.75" customHeight="1">
      <c r="A81" s="7"/>
    </row>
    <row r="82" spans="1:1" ht="18.75" customHeight="1">
      <c r="A82" s="7"/>
    </row>
    <row r="83" spans="1:1" ht="18.75" customHeight="1">
      <c r="A83" s="7"/>
    </row>
    <row r="84" spans="1:1" ht="18.75" customHeight="1">
      <c r="A84" s="7"/>
    </row>
    <row r="85" spans="1:1">
      <c r="A85" s="7"/>
    </row>
    <row r="86" spans="1:1">
      <c r="A86" s="7"/>
    </row>
    <row r="87" spans="1:1">
      <c r="A87" s="7"/>
    </row>
    <row r="88" spans="1:1">
      <c r="A88" s="7"/>
    </row>
    <row r="89" spans="1:1">
      <c r="A89" s="7"/>
    </row>
  </sheetData>
  <mergeCells count="90">
    <mergeCell ref="M35:N35"/>
    <mergeCell ref="M39:N39"/>
    <mergeCell ref="M34:N34"/>
    <mergeCell ref="M24:N24"/>
    <mergeCell ref="M44:N44"/>
    <mergeCell ref="M45:N45"/>
    <mergeCell ref="M36:N36"/>
    <mergeCell ref="M37:N37"/>
    <mergeCell ref="M40:N40"/>
    <mergeCell ref="M42:N42"/>
    <mergeCell ref="M43:N43"/>
    <mergeCell ref="M38:N38"/>
    <mergeCell ref="M41:N41"/>
    <mergeCell ref="BC3:BP3"/>
    <mergeCell ref="IQ3:IT3"/>
    <mergeCell ref="CS3:DF3"/>
    <mergeCell ref="DG3:DT3"/>
    <mergeCell ref="DU3:EH3"/>
    <mergeCell ref="EI3:EV3"/>
    <mergeCell ref="HO3:IB3"/>
    <mergeCell ref="IC3:IP3"/>
    <mergeCell ref="EW3:FJ3"/>
    <mergeCell ref="FK3:FX3"/>
    <mergeCell ref="FY3:GL3"/>
    <mergeCell ref="GM3:GZ3"/>
    <mergeCell ref="HA3:HN3"/>
    <mergeCell ref="BQ3:CD3"/>
    <mergeCell ref="CE3:CR3"/>
    <mergeCell ref="A8:A9"/>
    <mergeCell ref="B8:B9"/>
    <mergeCell ref="A6:N6"/>
    <mergeCell ref="M8:N9"/>
    <mergeCell ref="C7:L7"/>
    <mergeCell ref="A1:N1"/>
    <mergeCell ref="M31:N31"/>
    <mergeCell ref="A5:N5"/>
    <mergeCell ref="A2:N2"/>
    <mergeCell ref="A3:N3"/>
    <mergeCell ref="M17:N17"/>
    <mergeCell ref="M10:N10"/>
    <mergeCell ref="M11:N11"/>
    <mergeCell ref="M12:N12"/>
    <mergeCell ref="M13:N13"/>
    <mergeCell ref="M20:N20"/>
    <mergeCell ref="M21:N21"/>
    <mergeCell ref="M15:N15"/>
    <mergeCell ref="M29:N29"/>
    <mergeCell ref="A4:N4"/>
    <mergeCell ref="A7:B7"/>
    <mergeCell ref="M53:N53"/>
    <mergeCell ref="M54:N54"/>
    <mergeCell ref="M55:N55"/>
    <mergeCell ref="AA3:AN3"/>
    <mergeCell ref="AO3:BB3"/>
    <mergeCell ref="M7:N7"/>
    <mergeCell ref="M25:N25"/>
    <mergeCell ref="M26:N26"/>
    <mergeCell ref="M14:N14"/>
    <mergeCell ref="M18:N18"/>
    <mergeCell ref="M19:N19"/>
    <mergeCell ref="M16:N16"/>
    <mergeCell ref="M23:N23"/>
    <mergeCell ref="O3:Z3"/>
    <mergeCell ref="M46:N46"/>
    <mergeCell ref="M33:N33"/>
    <mergeCell ref="M22:N22"/>
    <mergeCell ref="M32:N32"/>
    <mergeCell ref="M28:N28"/>
    <mergeCell ref="M63:N63"/>
    <mergeCell ref="M64:N64"/>
    <mergeCell ref="M61:N61"/>
    <mergeCell ref="M62:N62"/>
    <mergeCell ref="M47:N47"/>
    <mergeCell ref="M48:N48"/>
    <mergeCell ref="M49:N49"/>
    <mergeCell ref="M50:N50"/>
    <mergeCell ref="M51:N51"/>
    <mergeCell ref="M52:N52"/>
    <mergeCell ref="M30:N30"/>
    <mergeCell ref="M27:N27"/>
    <mergeCell ref="M57:N57"/>
    <mergeCell ref="M67:N67"/>
    <mergeCell ref="A68:B68"/>
    <mergeCell ref="M68:N68"/>
    <mergeCell ref="M65:N65"/>
    <mergeCell ref="M56:N56"/>
    <mergeCell ref="M60:N60"/>
    <mergeCell ref="M66:N66"/>
    <mergeCell ref="M58:N58"/>
    <mergeCell ref="M59:N59"/>
  </mergeCells>
  <phoneticPr fontId="18" type="noConversion"/>
  <printOptions horizontalCentered="1"/>
  <pageMargins left="0" right="0" top="0.19685039370078741" bottom="0" header="0.31496062992125984" footer="0.31496062992125984"/>
  <pageSetup paperSize="9" scale="75" orientation="landscape" r:id="rId1"/>
  <headerFooter alignWithMargins="0"/>
  <rowBreaks count="2" manualBreakCount="2">
    <brk id="31" max="13" man="1"/>
    <brk id="57" max="13" man="1"/>
  </rowBreaks>
  <ignoredErrors>
    <ignoredError sqref="C65" formula="1"/>
  </ignoredError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53"/>
  <sheetViews>
    <sheetView tabSelected="1" view="pageBreakPreview" topLeftCell="B1" zoomScale="120" zoomScaleSheetLayoutView="120" workbookViewId="0"/>
  </sheetViews>
  <sheetFormatPr defaultColWidth="9.125" defaultRowHeight="14.25"/>
  <cols>
    <col min="1" max="1" width="20.625" style="14" customWidth="1"/>
    <col min="2" max="2" width="22.5" style="14" customWidth="1"/>
    <col min="3" max="3" width="9.375" style="7" customWidth="1"/>
    <col min="4" max="6" width="8.625" style="7" customWidth="1"/>
    <col min="7" max="7" width="9.75" style="7" customWidth="1"/>
    <col min="8" max="9" width="8.625" style="7" customWidth="1"/>
    <col min="10" max="10" width="23.625" style="7" customWidth="1"/>
    <col min="11" max="11" width="20.625" style="7" customWidth="1"/>
    <col min="12" max="12" width="35.75" style="7" customWidth="1"/>
    <col min="13" max="13" width="12.75" style="7" customWidth="1"/>
    <col min="14" max="16384" width="9.125" style="7"/>
  </cols>
  <sheetData>
    <row r="1" spans="1:13" s="3" customFormat="1" ht="47.25" customHeight="1">
      <c r="A1" s="427"/>
      <c r="B1" s="427"/>
      <c r="C1" s="427"/>
      <c r="D1" s="427"/>
      <c r="E1" s="427"/>
      <c r="F1" s="427"/>
      <c r="G1" s="427"/>
      <c r="H1" s="427"/>
      <c r="I1" s="427"/>
      <c r="J1" s="427"/>
      <c r="K1" s="427"/>
      <c r="L1" s="6"/>
      <c r="M1" s="6"/>
    </row>
    <row r="2" spans="1:13" ht="16.5" customHeight="1">
      <c r="A2" s="428" t="s">
        <v>80</v>
      </c>
      <c r="B2" s="428"/>
      <c r="C2" s="428"/>
      <c r="D2" s="428"/>
      <c r="E2" s="428"/>
      <c r="F2" s="428"/>
      <c r="G2" s="428"/>
      <c r="H2" s="428"/>
      <c r="I2" s="428"/>
      <c r="J2" s="428"/>
      <c r="K2" s="428"/>
    </row>
    <row r="3" spans="1:13" ht="15.75" customHeight="1">
      <c r="A3" s="428" t="s">
        <v>49</v>
      </c>
      <c r="B3" s="428"/>
      <c r="C3" s="428"/>
      <c r="D3" s="428"/>
      <c r="E3" s="428"/>
      <c r="F3" s="428"/>
      <c r="G3" s="428"/>
      <c r="H3" s="428"/>
      <c r="I3" s="428"/>
      <c r="J3" s="428"/>
      <c r="K3" s="428"/>
    </row>
    <row r="4" spans="1:13" ht="15.75" customHeight="1">
      <c r="A4" s="426" t="s">
        <v>81</v>
      </c>
      <c r="B4" s="426"/>
      <c r="C4" s="426"/>
      <c r="D4" s="426"/>
      <c r="E4" s="426"/>
      <c r="F4" s="426"/>
      <c r="G4" s="426"/>
      <c r="H4" s="426"/>
      <c r="I4" s="426"/>
      <c r="J4" s="426"/>
      <c r="K4" s="426"/>
    </row>
    <row r="5" spans="1:13" ht="15.75" customHeight="1">
      <c r="A5" s="426" t="s">
        <v>82</v>
      </c>
      <c r="B5" s="426"/>
      <c r="C5" s="426"/>
      <c r="D5" s="426"/>
      <c r="E5" s="426"/>
      <c r="F5" s="426"/>
      <c r="G5" s="426"/>
      <c r="H5" s="426"/>
      <c r="I5" s="426"/>
      <c r="J5" s="426"/>
      <c r="K5" s="426"/>
    </row>
    <row r="6" spans="1:13" ht="18.75" customHeight="1">
      <c r="A6" s="73" t="s">
        <v>697</v>
      </c>
      <c r="B6" s="73"/>
      <c r="C6" s="433">
        <v>2017</v>
      </c>
      <c r="D6" s="433"/>
      <c r="E6" s="433"/>
      <c r="F6" s="433"/>
      <c r="G6" s="433"/>
      <c r="H6" s="433"/>
      <c r="I6" s="433"/>
      <c r="J6" s="64"/>
      <c r="K6" s="64" t="s">
        <v>125</v>
      </c>
    </row>
    <row r="7" spans="1:13" customFormat="1" ht="24.75" customHeight="1">
      <c r="A7" s="494" t="s">
        <v>210</v>
      </c>
      <c r="B7" s="494"/>
      <c r="C7" s="475" t="s">
        <v>84</v>
      </c>
      <c r="D7" s="475"/>
      <c r="E7" s="475" t="s">
        <v>85</v>
      </c>
      <c r="F7" s="475"/>
      <c r="G7" s="475" t="s">
        <v>450</v>
      </c>
      <c r="H7" s="475"/>
      <c r="I7" s="475"/>
      <c r="J7" s="497" t="s">
        <v>375</v>
      </c>
      <c r="K7" s="497"/>
    </row>
    <row r="8" spans="1:13" customFormat="1" ht="13.9" customHeight="1">
      <c r="A8" s="495"/>
      <c r="B8" s="495"/>
      <c r="C8" s="446" t="s">
        <v>87</v>
      </c>
      <c r="D8" s="446"/>
      <c r="E8" s="500" t="s">
        <v>126</v>
      </c>
      <c r="F8" s="500"/>
      <c r="G8" s="446" t="s">
        <v>88</v>
      </c>
      <c r="H8" s="446"/>
      <c r="I8" s="446"/>
      <c r="J8" s="498"/>
      <c r="K8" s="498"/>
    </row>
    <row r="9" spans="1:13" customFormat="1" ht="21" customHeight="1">
      <c r="A9" s="495"/>
      <c r="B9" s="495"/>
      <c r="C9" s="173" t="s">
        <v>89</v>
      </c>
      <c r="D9" s="173" t="s">
        <v>90</v>
      </c>
      <c r="E9" s="173" t="s">
        <v>192</v>
      </c>
      <c r="F9" s="173" t="s">
        <v>91</v>
      </c>
      <c r="G9" s="173" t="s">
        <v>204</v>
      </c>
      <c r="H9" s="173" t="s">
        <v>92</v>
      </c>
      <c r="I9" s="173" t="s">
        <v>93</v>
      </c>
      <c r="J9" s="498"/>
      <c r="K9" s="498"/>
    </row>
    <row r="10" spans="1:13" customFormat="1" ht="24.75" customHeight="1">
      <c r="A10" s="496"/>
      <c r="B10" s="496"/>
      <c r="C10" s="174" t="s">
        <v>94</v>
      </c>
      <c r="D10" s="174" t="s">
        <v>95</v>
      </c>
      <c r="E10" s="174" t="s">
        <v>96</v>
      </c>
      <c r="F10" s="174" t="s">
        <v>97</v>
      </c>
      <c r="G10" s="174" t="s">
        <v>207</v>
      </c>
      <c r="H10" s="174" t="s">
        <v>98</v>
      </c>
      <c r="I10" s="174" t="s">
        <v>99</v>
      </c>
      <c r="J10" s="499"/>
      <c r="K10" s="499"/>
    </row>
    <row r="11" spans="1:13" customFormat="1" ht="21" customHeight="1" thickBot="1">
      <c r="A11" s="582" t="s">
        <v>321</v>
      </c>
      <c r="B11" s="582"/>
      <c r="C11" s="274">
        <v>10641992</v>
      </c>
      <c r="D11" s="274">
        <v>4971549</v>
      </c>
      <c r="E11" s="274">
        <v>5376917</v>
      </c>
      <c r="F11" s="274">
        <v>5376917</v>
      </c>
      <c r="G11" s="364">
        <f t="shared" ref="G11:G28" si="0">I11+H11</f>
        <v>11504382</v>
      </c>
      <c r="H11" s="274">
        <v>10419929</v>
      </c>
      <c r="I11" s="274">
        <v>1084453</v>
      </c>
      <c r="J11" s="447" t="s">
        <v>301</v>
      </c>
      <c r="K11" s="447"/>
    </row>
    <row r="12" spans="1:13" customFormat="1" ht="21" customHeight="1" thickBot="1">
      <c r="A12" s="484" t="s">
        <v>322</v>
      </c>
      <c r="B12" s="484"/>
      <c r="C12" s="275">
        <v>181384</v>
      </c>
      <c r="D12" s="275">
        <v>629109</v>
      </c>
      <c r="E12" s="275">
        <v>15728</v>
      </c>
      <c r="F12" s="275">
        <v>15809</v>
      </c>
      <c r="G12" s="365">
        <f t="shared" si="0"/>
        <v>723685</v>
      </c>
      <c r="H12" s="275">
        <v>489972</v>
      </c>
      <c r="I12" s="275">
        <v>233713</v>
      </c>
      <c r="J12" s="425" t="s">
        <v>323</v>
      </c>
      <c r="K12" s="425"/>
    </row>
    <row r="13" spans="1:13" customFormat="1" ht="21" customHeight="1" thickBot="1">
      <c r="A13" s="628" t="s">
        <v>324</v>
      </c>
      <c r="B13" s="628"/>
      <c r="C13" s="85">
        <v>4413947</v>
      </c>
      <c r="D13" s="85">
        <v>12914002</v>
      </c>
      <c r="E13" s="85">
        <v>2814079</v>
      </c>
      <c r="F13" s="85">
        <v>2578889</v>
      </c>
      <c r="G13" s="84">
        <f t="shared" si="0"/>
        <v>12562570</v>
      </c>
      <c r="H13" s="85">
        <v>8192991</v>
      </c>
      <c r="I13" s="85">
        <v>4369579</v>
      </c>
      <c r="J13" s="629" t="s">
        <v>304</v>
      </c>
      <c r="K13" s="629"/>
    </row>
    <row r="14" spans="1:13" customFormat="1" ht="31.5" customHeight="1" thickBot="1">
      <c r="A14" s="484" t="s">
        <v>325</v>
      </c>
      <c r="B14" s="484"/>
      <c r="C14" s="275">
        <v>18835759</v>
      </c>
      <c r="D14" s="275">
        <v>4270554</v>
      </c>
      <c r="E14" s="275">
        <v>2416627</v>
      </c>
      <c r="F14" s="275">
        <v>2101366</v>
      </c>
      <c r="G14" s="365">
        <f t="shared" si="0"/>
        <v>17188922</v>
      </c>
      <c r="H14" s="275">
        <v>8265170</v>
      </c>
      <c r="I14" s="275">
        <v>8923752</v>
      </c>
      <c r="J14" s="425" t="s">
        <v>451</v>
      </c>
      <c r="K14" s="425"/>
    </row>
    <row r="15" spans="1:13" customFormat="1" ht="21" customHeight="1" thickBot="1">
      <c r="A15" s="628" t="s">
        <v>326</v>
      </c>
      <c r="B15" s="628"/>
      <c r="C15" s="85">
        <v>1239969</v>
      </c>
      <c r="D15" s="85">
        <v>69607</v>
      </c>
      <c r="E15" s="85">
        <v>32433</v>
      </c>
      <c r="F15" s="85">
        <v>22292</v>
      </c>
      <c r="G15" s="84">
        <f t="shared" si="0"/>
        <v>203680</v>
      </c>
      <c r="H15" s="85">
        <v>89977</v>
      </c>
      <c r="I15" s="85">
        <v>113703</v>
      </c>
      <c r="J15" s="629" t="s">
        <v>327</v>
      </c>
      <c r="K15" s="629"/>
    </row>
    <row r="16" spans="1:13" customFormat="1" ht="21.75" customHeight="1" thickBot="1">
      <c r="A16" s="484" t="s">
        <v>328</v>
      </c>
      <c r="B16" s="484"/>
      <c r="C16" s="275">
        <v>15829727</v>
      </c>
      <c r="D16" s="275">
        <v>4609085</v>
      </c>
      <c r="E16" s="275">
        <v>4730618</v>
      </c>
      <c r="F16" s="275">
        <v>4969944</v>
      </c>
      <c r="G16" s="365">
        <f t="shared" si="0"/>
        <v>11400397</v>
      </c>
      <c r="H16" s="275">
        <v>7431574</v>
      </c>
      <c r="I16" s="275">
        <v>3968823</v>
      </c>
      <c r="J16" s="425" t="s">
        <v>329</v>
      </c>
      <c r="K16" s="425"/>
    </row>
    <row r="17" spans="1:16" customFormat="1" ht="25.5" customHeight="1" thickBot="1">
      <c r="A17" s="628" t="s">
        <v>330</v>
      </c>
      <c r="B17" s="628"/>
      <c r="C17" s="85">
        <v>40952</v>
      </c>
      <c r="D17" s="85">
        <v>62037</v>
      </c>
      <c r="E17" s="85">
        <v>7376</v>
      </c>
      <c r="F17" s="85">
        <v>9324</v>
      </c>
      <c r="G17" s="84">
        <f t="shared" si="0"/>
        <v>55442</v>
      </c>
      <c r="H17" s="85">
        <v>20435</v>
      </c>
      <c r="I17" s="85">
        <v>35007</v>
      </c>
      <c r="J17" s="629" t="s">
        <v>331</v>
      </c>
      <c r="K17" s="629"/>
    </row>
    <row r="18" spans="1:16" customFormat="1" ht="21" customHeight="1" thickBot="1">
      <c r="A18" s="484" t="s">
        <v>332</v>
      </c>
      <c r="B18" s="484"/>
      <c r="C18" s="275">
        <v>20371963</v>
      </c>
      <c r="D18" s="275">
        <v>383128</v>
      </c>
      <c r="E18" s="275">
        <v>100842</v>
      </c>
      <c r="F18" s="275">
        <v>14925</v>
      </c>
      <c r="G18" s="365">
        <f t="shared" si="0"/>
        <v>19195337</v>
      </c>
      <c r="H18" s="275">
        <v>129836</v>
      </c>
      <c r="I18" s="275">
        <v>19065501</v>
      </c>
      <c r="J18" s="425" t="s">
        <v>303</v>
      </c>
      <c r="K18" s="425"/>
    </row>
    <row r="19" spans="1:16" customFormat="1" ht="21" customHeight="1" thickBot="1">
      <c r="A19" s="628" t="s">
        <v>333</v>
      </c>
      <c r="B19" s="628"/>
      <c r="C19" s="85">
        <v>10569491</v>
      </c>
      <c r="D19" s="85">
        <v>2761366</v>
      </c>
      <c r="E19" s="85">
        <v>748461</v>
      </c>
      <c r="F19" s="85">
        <v>586971</v>
      </c>
      <c r="G19" s="84">
        <f t="shared" si="0"/>
        <v>2894863</v>
      </c>
      <c r="H19" s="85">
        <v>2022808</v>
      </c>
      <c r="I19" s="85">
        <v>872055</v>
      </c>
      <c r="J19" s="629" t="s">
        <v>334</v>
      </c>
      <c r="K19" s="629"/>
    </row>
    <row r="20" spans="1:16" customFormat="1" ht="21" customHeight="1" thickBot="1">
      <c r="A20" s="484" t="s">
        <v>335</v>
      </c>
      <c r="B20" s="484"/>
      <c r="C20" s="275">
        <v>86716</v>
      </c>
      <c r="D20" s="275">
        <v>57362</v>
      </c>
      <c r="E20" s="275">
        <v>45288</v>
      </c>
      <c r="F20" s="275">
        <v>42717</v>
      </c>
      <c r="G20" s="365">
        <f t="shared" si="0"/>
        <v>66606</v>
      </c>
      <c r="H20" s="275">
        <v>17535</v>
      </c>
      <c r="I20" s="275">
        <v>49071</v>
      </c>
      <c r="J20" s="425" t="s">
        <v>336</v>
      </c>
      <c r="K20" s="425"/>
    </row>
    <row r="21" spans="1:16" customFormat="1" ht="21" customHeight="1" thickBot="1">
      <c r="A21" s="628" t="s">
        <v>337</v>
      </c>
      <c r="B21" s="628"/>
      <c r="C21" s="85">
        <v>2262625</v>
      </c>
      <c r="D21" s="85">
        <v>756480</v>
      </c>
      <c r="E21" s="85">
        <v>1211022</v>
      </c>
      <c r="F21" s="85">
        <v>1114500</v>
      </c>
      <c r="G21" s="84">
        <f t="shared" si="0"/>
        <v>2343504</v>
      </c>
      <c r="H21" s="85">
        <v>1828672</v>
      </c>
      <c r="I21" s="85">
        <v>514832</v>
      </c>
      <c r="J21" s="629" t="s">
        <v>302</v>
      </c>
      <c r="K21" s="629"/>
    </row>
    <row r="22" spans="1:16" customFormat="1" ht="31.5" customHeight="1" thickBot="1">
      <c r="A22" s="484" t="s">
        <v>338</v>
      </c>
      <c r="B22" s="484"/>
      <c r="C22" s="275">
        <v>1418662</v>
      </c>
      <c r="D22" s="275">
        <v>4294938</v>
      </c>
      <c r="E22" s="275">
        <v>749740</v>
      </c>
      <c r="F22" s="275">
        <v>802626</v>
      </c>
      <c r="G22" s="365">
        <f t="shared" si="0"/>
        <v>4931890</v>
      </c>
      <c r="H22" s="275">
        <v>4213741</v>
      </c>
      <c r="I22" s="275">
        <v>718149</v>
      </c>
      <c r="J22" s="425" t="s">
        <v>339</v>
      </c>
      <c r="K22" s="425"/>
    </row>
    <row r="23" spans="1:16" customFormat="1" ht="38.25" customHeight="1" thickBot="1">
      <c r="A23" s="628" t="s">
        <v>340</v>
      </c>
      <c r="B23" s="628"/>
      <c r="C23" s="85">
        <v>14685503</v>
      </c>
      <c r="D23" s="85">
        <v>2887138</v>
      </c>
      <c r="E23" s="85">
        <v>7639995</v>
      </c>
      <c r="F23" s="85">
        <v>7133329</v>
      </c>
      <c r="G23" s="84">
        <f t="shared" si="0"/>
        <v>11440113</v>
      </c>
      <c r="H23" s="85">
        <v>8298991</v>
      </c>
      <c r="I23" s="85">
        <v>3141122</v>
      </c>
      <c r="J23" s="629" t="s">
        <v>341</v>
      </c>
      <c r="K23" s="629"/>
    </row>
    <row r="24" spans="1:16" customFormat="1" ht="29.25" customHeight="1" thickBot="1">
      <c r="A24" s="484" t="s">
        <v>342</v>
      </c>
      <c r="B24" s="484"/>
      <c r="C24" s="275">
        <v>39159</v>
      </c>
      <c r="D24" s="275">
        <v>80232</v>
      </c>
      <c r="E24" s="275">
        <v>7153</v>
      </c>
      <c r="F24" s="275">
        <v>6970</v>
      </c>
      <c r="G24" s="365">
        <f t="shared" si="0"/>
        <v>69689</v>
      </c>
      <c r="H24" s="275">
        <v>19388</v>
      </c>
      <c r="I24" s="275">
        <v>50301</v>
      </c>
      <c r="J24" s="425" t="s">
        <v>343</v>
      </c>
      <c r="K24" s="425"/>
    </row>
    <row r="25" spans="1:16" customFormat="1" ht="21" customHeight="1" thickBot="1">
      <c r="A25" s="628" t="s">
        <v>344</v>
      </c>
      <c r="B25" s="628"/>
      <c r="C25" s="85">
        <v>4436476</v>
      </c>
      <c r="D25" s="85">
        <v>7975446</v>
      </c>
      <c r="E25" s="85">
        <v>2536978</v>
      </c>
      <c r="F25" s="85">
        <v>2486048</v>
      </c>
      <c r="G25" s="84">
        <f t="shared" si="0"/>
        <v>9472044</v>
      </c>
      <c r="H25" s="85">
        <v>6469178</v>
      </c>
      <c r="I25" s="85">
        <v>3002866</v>
      </c>
      <c r="J25" s="629" t="s">
        <v>345</v>
      </c>
      <c r="K25" s="629"/>
    </row>
    <row r="26" spans="1:16" customFormat="1" ht="21" customHeight="1" thickBot="1">
      <c r="A26" s="484" t="s">
        <v>346</v>
      </c>
      <c r="B26" s="484"/>
      <c r="C26" s="275">
        <v>10535133</v>
      </c>
      <c r="D26" s="275">
        <v>641080</v>
      </c>
      <c r="E26" s="275">
        <v>1306213</v>
      </c>
      <c r="F26" s="275">
        <v>1216245</v>
      </c>
      <c r="G26" s="365">
        <f t="shared" si="0"/>
        <v>8646707</v>
      </c>
      <c r="H26" s="275">
        <v>2726031</v>
      </c>
      <c r="I26" s="275">
        <v>5920676</v>
      </c>
      <c r="J26" s="425" t="s">
        <v>347</v>
      </c>
      <c r="K26" s="425"/>
    </row>
    <row r="27" spans="1:16" customFormat="1" ht="32.25" customHeight="1" thickBot="1">
      <c r="A27" s="628" t="s">
        <v>348</v>
      </c>
      <c r="B27" s="628"/>
      <c r="C27" s="85">
        <v>1437537</v>
      </c>
      <c r="D27" s="85">
        <v>7939</v>
      </c>
      <c r="E27" s="85">
        <v>417435</v>
      </c>
      <c r="F27" s="85">
        <v>56896</v>
      </c>
      <c r="G27" s="84">
        <f t="shared" si="0"/>
        <v>458130</v>
      </c>
      <c r="H27" s="85">
        <v>321650</v>
      </c>
      <c r="I27" s="85">
        <v>136480</v>
      </c>
      <c r="J27" s="629" t="s">
        <v>447</v>
      </c>
      <c r="K27" s="629"/>
    </row>
    <row r="28" spans="1:16" customFormat="1" ht="21" customHeight="1">
      <c r="A28" s="583" t="s">
        <v>349</v>
      </c>
      <c r="B28" s="583"/>
      <c r="C28" s="225">
        <v>3518422</v>
      </c>
      <c r="D28" s="225">
        <v>579561</v>
      </c>
      <c r="E28" s="225">
        <v>934614</v>
      </c>
      <c r="F28" s="225">
        <v>729306</v>
      </c>
      <c r="G28" s="103">
        <f t="shared" si="0"/>
        <v>2616250</v>
      </c>
      <c r="H28" s="225">
        <v>1630927</v>
      </c>
      <c r="I28" s="225">
        <v>985323</v>
      </c>
      <c r="J28" s="630" t="s">
        <v>350</v>
      </c>
      <c r="K28" s="630"/>
    </row>
    <row r="29" spans="1:16" customFormat="1" ht="33.75" customHeight="1">
      <c r="A29" s="473" t="s">
        <v>207</v>
      </c>
      <c r="B29" s="473"/>
      <c r="C29" s="105">
        <f>SUM(C11:C28)</f>
        <v>120545417</v>
      </c>
      <c r="D29" s="105">
        <f t="shared" ref="D29:I29" si="1">SUM(D11:D28)</f>
        <v>47950613</v>
      </c>
      <c r="E29" s="105">
        <f t="shared" si="1"/>
        <v>31091519</v>
      </c>
      <c r="F29" s="105">
        <f>SUM(F11:F28)</f>
        <v>29265074</v>
      </c>
      <c r="G29" s="105">
        <f t="shared" si="1"/>
        <v>115774211</v>
      </c>
      <c r="H29" s="105">
        <f t="shared" si="1"/>
        <v>62588805</v>
      </c>
      <c r="I29" s="105">
        <f t="shared" si="1"/>
        <v>53185406</v>
      </c>
      <c r="J29" s="546" t="s">
        <v>204</v>
      </c>
      <c r="K29" s="546"/>
    </row>
    <row r="30" spans="1:16">
      <c r="B30" s="7"/>
    </row>
    <row r="31" spans="1:16" ht="15.75" customHeight="1">
      <c r="B31" s="168"/>
      <c r="C31" s="168"/>
      <c r="D31" s="168"/>
      <c r="H31" s="168"/>
      <c r="I31" s="168"/>
      <c r="J31" s="146"/>
    </row>
    <row r="32" spans="1:16" ht="14.25" customHeight="1">
      <c r="B32"/>
      <c r="C32"/>
      <c r="D32"/>
      <c r="E32" s="146"/>
      <c r="F32"/>
      <c r="G32"/>
      <c r="H32"/>
      <c r="I32"/>
      <c r="J32" s="146"/>
      <c r="K32"/>
      <c r="L32"/>
      <c r="M32" s="146"/>
      <c r="N32"/>
      <c r="O32"/>
      <c r="P32" s="146"/>
    </row>
    <row r="33" spans="2:16" ht="14.25" customHeight="1">
      <c r="B33"/>
      <c r="C33"/>
      <c r="D33"/>
      <c r="E33"/>
      <c r="F33"/>
      <c r="G33"/>
      <c r="H33"/>
      <c r="I33"/>
      <c r="J33"/>
      <c r="K33"/>
      <c r="L33"/>
      <c r="M33" s="146"/>
      <c r="N33"/>
      <c r="O33"/>
      <c r="P33"/>
    </row>
    <row r="34" spans="2:16" ht="10.5" customHeight="1">
      <c r="B34" s="7"/>
    </row>
    <row r="35" spans="2:16">
      <c r="B35" s="7"/>
    </row>
    <row r="36" spans="2:16" ht="12.75" customHeight="1">
      <c r="B36" s="7"/>
    </row>
    <row r="37" spans="2:16">
      <c r="B37" s="7"/>
    </row>
    <row r="38" spans="2:16" ht="16.5" customHeight="1">
      <c r="B38" s="7"/>
    </row>
    <row r="39" spans="2:16" ht="16.5" customHeight="1">
      <c r="B39" s="7"/>
    </row>
    <row r="40" spans="2:16" ht="16.5" customHeight="1">
      <c r="B40" s="7"/>
    </row>
    <row r="41" spans="2:16" ht="16.5" customHeight="1">
      <c r="B41" s="7"/>
    </row>
    <row r="42" spans="2:16" ht="16.5" customHeight="1">
      <c r="B42" s="7"/>
    </row>
    <row r="43" spans="2:16" ht="16.5" customHeight="1">
      <c r="B43" s="7"/>
    </row>
    <row r="44" spans="2:16" ht="16.5" customHeight="1">
      <c r="B44" s="7"/>
    </row>
    <row r="45" spans="2:16" ht="16.5" customHeight="1">
      <c r="B45" s="7"/>
    </row>
    <row r="46" spans="2:16" ht="16.5" customHeight="1">
      <c r="B46" s="7"/>
    </row>
    <row r="47" spans="2:16" ht="16.5" customHeight="1">
      <c r="B47" s="7"/>
    </row>
    <row r="48" spans="2:16" ht="16.5" customHeight="1">
      <c r="B48" s="7"/>
    </row>
    <row r="49" spans="2:2" ht="16.5" customHeight="1">
      <c r="B49" s="7"/>
    </row>
    <row r="50" spans="2:2" ht="16.5" customHeight="1">
      <c r="B50" s="7"/>
    </row>
    <row r="51" spans="2:2" ht="16.5" customHeight="1">
      <c r="B51" s="7"/>
    </row>
    <row r="52" spans="2:2">
      <c r="B52" s="7"/>
    </row>
    <row r="53" spans="2:2">
      <c r="B53" s="7"/>
    </row>
  </sheetData>
  <mergeCells count="52">
    <mergeCell ref="A24:B24"/>
    <mergeCell ref="J24:K24"/>
    <mergeCell ref="A29:B29"/>
    <mergeCell ref="J29:K29"/>
    <mergeCell ref="A26:B26"/>
    <mergeCell ref="J26:K26"/>
    <mergeCell ref="A27:B27"/>
    <mergeCell ref="J27:K27"/>
    <mergeCell ref="A28:B28"/>
    <mergeCell ref="J28:K28"/>
    <mergeCell ref="A25:B25"/>
    <mergeCell ref="J25:K25"/>
    <mergeCell ref="A23:B23"/>
    <mergeCell ref="J23:K23"/>
    <mergeCell ref="A16:B16"/>
    <mergeCell ref="J16:K16"/>
    <mergeCell ref="A17:B17"/>
    <mergeCell ref="J17:K17"/>
    <mergeCell ref="A18:B18"/>
    <mergeCell ref="J18:K18"/>
    <mergeCell ref="A20:B20"/>
    <mergeCell ref="J20:K20"/>
    <mergeCell ref="A21:B21"/>
    <mergeCell ref="J21:K21"/>
    <mergeCell ref="A22:B22"/>
    <mergeCell ref="J22:K22"/>
    <mergeCell ref="A11:B11"/>
    <mergeCell ref="J11:K11"/>
    <mergeCell ref="A12:B12"/>
    <mergeCell ref="J12:K12"/>
    <mergeCell ref="A19:B19"/>
    <mergeCell ref="J19:K19"/>
    <mergeCell ref="A14:B14"/>
    <mergeCell ref="J14:K14"/>
    <mergeCell ref="A15:B15"/>
    <mergeCell ref="J15:K15"/>
    <mergeCell ref="A13:B13"/>
    <mergeCell ref="J13:K13"/>
    <mergeCell ref="A7:B10"/>
    <mergeCell ref="C7:D7"/>
    <mergeCell ref="E7:F7"/>
    <mergeCell ref="G7:I7"/>
    <mergeCell ref="J7:K10"/>
    <mergeCell ref="C8:D8"/>
    <mergeCell ref="E8:F8"/>
    <mergeCell ref="G8:I8"/>
    <mergeCell ref="C6:I6"/>
    <mergeCell ref="A3:K3"/>
    <mergeCell ref="A4:K4"/>
    <mergeCell ref="A1:K1"/>
    <mergeCell ref="A5:K5"/>
    <mergeCell ref="A2:K2"/>
  </mergeCells>
  <phoneticPr fontId="18" type="noConversion"/>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topLeftCell="A13" zoomScale="110" zoomScaleSheetLayoutView="110" workbookViewId="0"/>
  </sheetViews>
  <sheetFormatPr defaultColWidth="9.125" defaultRowHeight="14.25"/>
  <cols>
    <col min="1" max="1" width="7.625" style="14" customWidth="1"/>
    <col min="2" max="2" width="20.625" style="7" customWidth="1"/>
    <col min="3" max="11" width="9.625" style="7" customWidth="1"/>
    <col min="12" max="12" width="20.625" style="7" customWidth="1"/>
    <col min="13" max="13" width="7.625" style="7" customWidth="1"/>
    <col min="14" max="16384" width="9.125" style="7"/>
  </cols>
  <sheetData>
    <row r="1" spans="1:14" s="3" customFormat="1" ht="47.25" customHeight="1">
      <c r="A1" s="6"/>
      <c r="B1" s="6"/>
      <c r="C1" s="6"/>
      <c r="D1" s="6"/>
      <c r="E1" s="6"/>
      <c r="F1" s="6"/>
      <c r="G1" s="6"/>
      <c r="H1" s="6"/>
      <c r="I1" s="6"/>
      <c r="J1" s="6"/>
      <c r="K1" s="6"/>
      <c r="L1" s="6"/>
      <c r="M1" s="6"/>
      <c r="N1" s="6"/>
    </row>
    <row r="2" spans="1:14" ht="18" customHeight="1">
      <c r="A2" s="428" t="s">
        <v>388</v>
      </c>
      <c r="B2" s="428"/>
      <c r="C2" s="428"/>
      <c r="D2" s="428"/>
      <c r="E2" s="428"/>
      <c r="F2" s="428"/>
      <c r="G2" s="428"/>
      <c r="H2" s="428"/>
      <c r="I2" s="428"/>
      <c r="J2" s="428"/>
      <c r="K2" s="428"/>
      <c r="L2" s="428"/>
      <c r="M2" s="428"/>
    </row>
    <row r="3" spans="1:14" ht="18" customHeight="1">
      <c r="A3" s="428" t="s">
        <v>305</v>
      </c>
      <c r="B3" s="428"/>
      <c r="C3" s="428"/>
      <c r="D3" s="428"/>
      <c r="E3" s="428"/>
      <c r="F3" s="428"/>
      <c r="G3" s="428"/>
      <c r="H3" s="428"/>
      <c r="I3" s="428"/>
      <c r="J3" s="428"/>
      <c r="K3" s="428"/>
      <c r="L3" s="428"/>
      <c r="M3" s="428"/>
    </row>
    <row r="4" spans="1:14" ht="18" customHeight="1">
      <c r="A4" s="428" t="s">
        <v>654</v>
      </c>
      <c r="B4" s="428"/>
      <c r="C4" s="428"/>
      <c r="D4" s="428"/>
      <c r="E4" s="428"/>
      <c r="F4" s="428"/>
      <c r="G4" s="428"/>
      <c r="H4" s="428"/>
      <c r="I4" s="428"/>
      <c r="J4" s="428"/>
      <c r="K4" s="428"/>
      <c r="L4" s="428"/>
      <c r="M4" s="428"/>
    </row>
    <row r="5" spans="1:14" ht="15.75" customHeight="1">
      <c r="A5" s="426" t="s">
        <v>389</v>
      </c>
      <c r="B5" s="426"/>
      <c r="C5" s="426"/>
      <c r="D5" s="426"/>
      <c r="E5" s="426"/>
      <c r="F5" s="426"/>
      <c r="G5" s="426"/>
      <c r="H5" s="426"/>
      <c r="I5" s="426"/>
      <c r="J5" s="426"/>
      <c r="K5" s="426"/>
      <c r="L5" s="426"/>
      <c r="M5" s="426"/>
    </row>
    <row r="6" spans="1:14" ht="15.75" customHeight="1">
      <c r="A6" s="426" t="s">
        <v>263</v>
      </c>
      <c r="B6" s="426"/>
      <c r="C6" s="426"/>
      <c r="D6" s="426"/>
      <c r="E6" s="426"/>
      <c r="F6" s="426"/>
      <c r="G6" s="426"/>
      <c r="H6" s="426"/>
      <c r="I6" s="426"/>
      <c r="J6" s="426"/>
      <c r="K6" s="426"/>
      <c r="L6" s="426"/>
      <c r="M6" s="426"/>
    </row>
    <row r="7" spans="1:14" ht="15.75" customHeight="1">
      <c r="A7" s="426" t="s">
        <v>655</v>
      </c>
      <c r="B7" s="426"/>
      <c r="C7" s="426"/>
      <c r="D7" s="426"/>
      <c r="E7" s="426"/>
      <c r="F7" s="426"/>
      <c r="G7" s="426"/>
      <c r="H7" s="426"/>
      <c r="I7" s="426"/>
      <c r="J7" s="426"/>
      <c r="K7" s="426"/>
      <c r="L7" s="426"/>
      <c r="M7" s="426"/>
    </row>
    <row r="8" spans="1:14" ht="16.5" customHeight="1">
      <c r="A8" s="432" t="s">
        <v>698</v>
      </c>
      <c r="B8" s="432"/>
      <c r="C8" s="433">
        <v>2017</v>
      </c>
      <c r="D8" s="433"/>
      <c r="E8" s="433"/>
      <c r="F8" s="433"/>
      <c r="G8" s="433"/>
      <c r="H8" s="433"/>
      <c r="I8" s="433"/>
      <c r="J8" s="433"/>
      <c r="K8" s="433"/>
      <c r="L8" s="434" t="s">
        <v>319</v>
      </c>
      <c r="M8" s="434"/>
    </row>
    <row r="9" spans="1:14" s="5" customFormat="1" ht="21.75" customHeight="1">
      <c r="A9" s="537" t="s">
        <v>446</v>
      </c>
      <c r="B9" s="585" t="s">
        <v>210</v>
      </c>
      <c r="C9" s="588" t="s">
        <v>370</v>
      </c>
      <c r="D9" s="588" t="s">
        <v>371</v>
      </c>
      <c r="E9" s="588" t="s">
        <v>372</v>
      </c>
      <c r="F9" s="588" t="s">
        <v>373</v>
      </c>
      <c r="G9" s="588"/>
      <c r="H9" s="588"/>
      <c r="I9" s="588" t="s">
        <v>374</v>
      </c>
      <c r="J9" s="588"/>
      <c r="K9" s="588"/>
      <c r="L9" s="543" t="s">
        <v>375</v>
      </c>
      <c r="M9" s="543"/>
    </row>
    <row r="10" spans="1:14" s="5" customFormat="1" ht="21.75" customHeight="1">
      <c r="A10" s="538"/>
      <c r="B10" s="586"/>
      <c r="C10" s="589"/>
      <c r="D10" s="589"/>
      <c r="E10" s="589"/>
      <c r="F10" s="534" t="s">
        <v>376</v>
      </c>
      <c r="G10" s="534"/>
      <c r="H10" s="534"/>
      <c r="I10" s="534" t="s">
        <v>377</v>
      </c>
      <c r="J10" s="534"/>
      <c r="K10" s="534"/>
      <c r="L10" s="544"/>
      <c r="M10" s="544"/>
    </row>
    <row r="11" spans="1:14" s="5" customFormat="1" ht="21.75" customHeight="1">
      <c r="A11" s="538"/>
      <c r="B11" s="586"/>
      <c r="C11" s="533" t="s">
        <v>378</v>
      </c>
      <c r="D11" s="533" t="s">
        <v>127</v>
      </c>
      <c r="E11" s="533" t="s">
        <v>379</v>
      </c>
      <c r="F11" s="172" t="s">
        <v>204</v>
      </c>
      <c r="G11" s="172" t="s">
        <v>380</v>
      </c>
      <c r="H11" s="172" t="s">
        <v>381</v>
      </c>
      <c r="I11" s="172" t="s">
        <v>204</v>
      </c>
      <c r="J11" s="172" t="s">
        <v>382</v>
      </c>
      <c r="K11" s="172" t="s">
        <v>383</v>
      </c>
      <c r="L11" s="544"/>
      <c r="M11" s="544"/>
    </row>
    <row r="12" spans="1:14" s="5" customFormat="1" ht="21.75" customHeight="1">
      <c r="A12" s="539"/>
      <c r="B12" s="587"/>
      <c r="C12" s="534"/>
      <c r="D12" s="534"/>
      <c r="E12" s="534"/>
      <c r="F12" s="171" t="s">
        <v>207</v>
      </c>
      <c r="G12" s="171" t="s">
        <v>384</v>
      </c>
      <c r="H12" s="171" t="s">
        <v>385</v>
      </c>
      <c r="I12" s="171" t="s">
        <v>207</v>
      </c>
      <c r="J12" s="171" t="s">
        <v>386</v>
      </c>
      <c r="K12" s="171" t="s">
        <v>387</v>
      </c>
      <c r="L12" s="545"/>
      <c r="M12" s="545"/>
    </row>
    <row r="13" spans="1:14" customFormat="1" ht="58.5" customHeight="1" thickBot="1">
      <c r="A13" s="54">
        <v>45</v>
      </c>
      <c r="B13" s="58" t="s">
        <v>533</v>
      </c>
      <c r="C13" s="91">
        <f>SUM('13'!C13+'27'!C13)</f>
        <v>4682772</v>
      </c>
      <c r="D13" s="74">
        <f>SUM('13'!D13+'27'!D13)</f>
        <v>450517</v>
      </c>
      <c r="E13" s="91">
        <f>SUM('13'!E13+'27'!E13)</f>
        <v>5133289</v>
      </c>
      <c r="F13" s="91">
        <f>SUM('13'!F13+'27'!F13)</f>
        <v>1120470</v>
      </c>
      <c r="G13" s="74">
        <f>SUM('13'!G13+'27'!G13)</f>
        <v>986849</v>
      </c>
      <c r="H13" s="74">
        <f>SUM('13'!H13+'27'!H13)</f>
        <v>133621</v>
      </c>
      <c r="I13" s="91">
        <f>SUM('13'!I13+'27'!I13)</f>
        <v>6253759</v>
      </c>
      <c r="J13" s="74">
        <f>SUM('13'!J13+'27'!J13)</f>
        <v>652681</v>
      </c>
      <c r="K13" s="74">
        <f>SUM('13'!K13+'27'!K13)</f>
        <v>5601078</v>
      </c>
      <c r="L13" s="447" t="s">
        <v>538</v>
      </c>
      <c r="M13" s="447"/>
    </row>
    <row r="14" spans="1:14" customFormat="1" ht="58.5" customHeight="1" thickTop="1" thickBot="1">
      <c r="A14" s="56">
        <v>46</v>
      </c>
      <c r="B14" s="59" t="s">
        <v>534</v>
      </c>
      <c r="C14" s="92">
        <f>SUM('13'!C14+'27'!C14)</f>
        <v>7087680</v>
      </c>
      <c r="D14" s="75">
        <f>SUM('13'!D14+'27'!D14)</f>
        <v>428585</v>
      </c>
      <c r="E14" s="92">
        <f>SUM('13'!E14+'27'!E14)</f>
        <v>7516265</v>
      </c>
      <c r="F14" s="92">
        <f>SUM('13'!F14+'27'!F14)</f>
        <v>1251069</v>
      </c>
      <c r="G14" s="75">
        <f>SUM('13'!G14+'27'!G14)</f>
        <v>1026937</v>
      </c>
      <c r="H14" s="75">
        <f>SUM('13'!H14+'27'!H14)</f>
        <v>224132</v>
      </c>
      <c r="I14" s="92">
        <f>SUM('13'!I14+'27'!I14)</f>
        <v>8767334</v>
      </c>
      <c r="J14" s="75">
        <f>SUM('13'!J14+'27'!J14)</f>
        <v>948110</v>
      </c>
      <c r="K14" s="75">
        <f>SUM('13'!K14+'27'!K14)</f>
        <v>7819224</v>
      </c>
      <c r="L14" s="425" t="s">
        <v>537</v>
      </c>
      <c r="M14" s="425"/>
    </row>
    <row r="15" spans="1:14" customFormat="1" ht="58.5" customHeight="1" thickTop="1">
      <c r="A15" s="55">
        <v>47</v>
      </c>
      <c r="B15" s="67" t="s">
        <v>535</v>
      </c>
      <c r="C15" s="216">
        <f>SUM('13'!C15+'27'!C15)</f>
        <v>39990892</v>
      </c>
      <c r="D15" s="217">
        <f>SUM('13'!D15+'27'!D15)</f>
        <v>1472264</v>
      </c>
      <c r="E15" s="216">
        <f>SUM('13'!E15+'27'!E15)</f>
        <v>41463156</v>
      </c>
      <c r="F15" s="216">
        <f>SUM('13'!F15+'27'!F15)</f>
        <v>7596889</v>
      </c>
      <c r="G15" s="217">
        <f>SUM('13'!G15+'27'!G15)</f>
        <v>6141049</v>
      </c>
      <c r="H15" s="217">
        <f>SUM('13'!H15+'27'!H15)</f>
        <v>1455840</v>
      </c>
      <c r="I15" s="216">
        <f>SUM('13'!I15+'27'!I15)</f>
        <v>49060045</v>
      </c>
      <c r="J15" s="217">
        <f>SUM('13'!J15+'27'!J15)</f>
        <v>9379513</v>
      </c>
      <c r="K15" s="217">
        <f>SUM('13'!K15+'27'!K15)</f>
        <v>39680532</v>
      </c>
      <c r="L15" s="429" t="s">
        <v>536</v>
      </c>
      <c r="M15" s="429"/>
    </row>
    <row r="16" spans="1:14" customFormat="1" ht="58.5" customHeight="1">
      <c r="A16" s="590" t="s">
        <v>207</v>
      </c>
      <c r="B16" s="590"/>
      <c r="C16" s="93">
        <f>SUM('13'!C16+'27'!C16)</f>
        <v>51761344</v>
      </c>
      <c r="D16" s="93">
        <f>SUM('13'!D16+'27'!D16)</f>
        <v>2351366</v>
      </c>
      <c r="E16" s="93">
        <f>SUM('13'!E16+'27'!E16)</f>
        <v>54112710</v>
      </c>
      <c r="F16" s="93">
        <f>SUM('13'!F16+'27'!F16)</f>
        <v>9968428</v>
      </c>
      <c r="G16" s="93">
        <f>SUM('13'!G16+'27'!G16)</f>
        <v>8154835</v>
      </c>
      <c r="H16" s="93">
        <f>SUM('13'!H16+'27'!H16)</f>
        <v>1813593</v>
      </c>
      <c r="I16" s="93">
        <f>SUM('13'!I16+'27'!I16)</f>
        <v>64081138</v>
      </c>
      <c r="J16" s="93">
        <f>SUM('13'!J16+'27'!J16)</f>
        <v>10980304</v>
      </c>
      <c r="K16" s="93">
        <f>SUM('13'!K16+'27'!K16)</f>
        <v>53100834</v>
      </c>
      <c r="L16" s="591" t="s">
        <v>204</v>
      </c>
      <c r="M16" s="591"/>
    </row>
    <row r="17" spans="1:13" ht="15" customHeight="1">
      <c r="A17" s="492"/>
      <c r="B17" s="492"/>
      <c r="C17" s="492"/>
      <c r="D17" s="492"/>
      <c r="E17" s="492"/>
      <c r="F17" s="492"/>
      <c r="H17" s="493"/>
      <c r="I17" s="493"/>
      <c r="J17" s="493"/>
      <c r="K17" s="493"/>
      <c r="L17" s="493"/>
      <c r="M17" s="493"/>
    </row>
  </sheetData>
  <mergeCells count="29">
    <mergeCell ref="A8:B8"/>
    <mergeCell ref="C11:C12"/>
    <mergeCell ref="A3:M3"/>
    <mergeCell ref="A5:M5"/>
    <mergeCell ref="C8:K8"/>
    <mergeCell ref="L8:M8"/>
    <mergeCell ref="A6:M6"/>
    <mergeCell ref="I9:K9"/>
    <mergeCell ref="F10:H10"/>
    <mergeCell ref="D9:D10"/>
    <mergeCell ref="F9:H9"/>
    <mergeCell ref="A4:M4"/>
    <mergeCell ref="A7:M7"/>
    <mergeCell ref="A2:M2"/>
    <mergeCell ref="C9:C10"/>
    <mergeCell ref="L13:M13"/>
    <mergeCell ref="A17:F17"/>
    <mergeCell ref="H17:M17"/>
    <mergeCell ref="A16:B16"/>
    <mergeCell ref="L16:M16"/>
    <mergeCell ref="A9:A12"/>
    <mergeCell ref="B9:B12"/>
    <mergeCell ref="L14:M14"/>
    <mergeCell ref="L15:M15"/>
    <mergeCell ref="I10:K10"/>
    <mergeCell ref="L9:M12"/>
    <mergeCell ref="D11:D12"/>
    <mergeCell ref="E11:E12"/>
    <mergeCell ref="E9:E10"/>
  </mergeCells>
  <phoneticPr fontId="18" type="noConversion"/>
  <printOptions horizontalCentered="1" verticalCentered="1"/>
  <pageMargins left="0" right="0" top="0" bottom="0" header="0.31496062992125984" footer="0.31496062992125984"/>
  <pageSetup paperSize="9" scale="8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71"/>
  <sheetViews>
    <sheetView tabSelected="1" view="pageBreakPreview" topLeftCell="B59" zoomScale="110" zoomScaleSheetLayoutView="110" workbookViewId="0"/>
  </sheetViews>
  <sheetFormatPr defaultColWidth="9.125" defaultRowHeight="14.25"/>
  <cols>
    <col min="1" max="1" width="5.625" style="14" customWidth="1"/>
    <col min="2" max="2" width="35.625" style="7" customWidth="1"/>
    <col min="3" max="11" width="9.75" style="7" customWidth="1"/>
    <col min="12" max="12" width="30.625" style="7" customWidth="1"/>
    <col min="13" max="13" width="5.625" style="7" customWidth="1"/>
    <col min="14" max="16384" width="9.125" style="7"/>
  </cols>
  <sheetData>
    <row r="1" spans="1:14" s="3" customFormat="1" ht="11.45" customHeight="1">
      <c r="A1" s="6"/>
      <c r="B1" s="6"/>
      <c r="C1" s="6"/>
      <c r="D1" s="6"/>
      <c r="E1" s="6"/>
      <c r="F1" s="6"/>
      <c r="G1" s="6"/>
      <c r="H1" s="6"/>
      <c r="I1" s="6"/>
      <c r="J1" s="6"/>
      <c r="K1" s="6"/>
      <c r="L1" s="6"/>
      <c r="M1" s="6"/>
      <c r="N1" s="6"/>
    </row>
    <row r="2" spans="1:14" ht="18" customHeight="1">
      <c r="A2" s="428" t="s">
        <v>388</v>
      </c>
      <c r="B2" s="428"/>
      <c r="C2" s="428"/>
      <c r="D2" s="428"/>
      <c r="E2" s="428"/>
      <c r="F2" s="428"/>
      <c r="G2" s="428"/>
      <c r="H2" s="428"/>
      <c r="I2" s="428"/>
      <c r="J2" s="428"/>
      <c r="K2" s="428"/>
      <c r="L2" s="428"/>
      <c r="M2" s="428"/>
    </row>
    <row r="3" spans="1:14" ht="15.75" customHeight="1">
      <c r="A3" s="428" t="s">
        <v>316</v>
      </c>
      <c r="B3" s="428"/>
      <c r="C3" s="428"/>
      <c r="D3" s="428"/>
      <c r="E3" s="428"/>
      <c r="F3" s="428"/>
      <c r="G3" s="428"/>
      <c r="H3" s="428"/>
      <c r="I3" s="428"/>
      <c r="J3" s="428"/>
      <c r="K3" s="428"/>
      <c r="L3" s="428"/>
      <c r="M3" s="428"/>
    </row>
    <row r="4" spans="1:14" ht="15.75" customHeight="1">
      <c r="A4" s="428" t="s">
        <v>656</v>
      </c>
      <c r="B4" s="428"/>
      <c r="C4" s="428"/>
      <c r="D4" s="428"/>
      <c r="E4" s="428"/>
      <c r="F4" s="428"/>
      <c r="G4" s="428"/>
      <c r="H4" s="428"/>
      <c r="I4" s="428"/>
      <c r="J4" s="428"/>
      <c r="K4" s="428"/>
      <c r="L4" s="428"/>
      <c r="M4" s="428"/>
    </row>
    <row r="5" spans="1:14" ht="15.75" customHeight="1">
      <c r="A5" s="426" t="s">
        <v>389</v>
      </c>
      <c r="B5" s="426"/>
      <c r="C5" s="426"/>
      <c r="D5" s="426"/>
      <c r="E5" s="426"/>
      <c r="F5" s="426"/>
      <c r="G5" s="426"/>
      <c r="H5" s="426"/>
      <c r="I5" s="426"/>
      <c r="J5" s="426"/>
      <c r="K5" s="426"/>
      <c r="L5" s="426"/>
      <c r="M5" s="426"/>
    </row>
    <row r="6" spans="1:14" ht="23.25" customHeight="1">
      <c r="A6" s="426" t="s">
        <v>262</v>
      </c>
      <c r="B6" s="426"/>
      <c r="C6" s="426"/>
      <c r="D6" s="426"/>
      <c r="E6" s="426"/>
      <c r="F6" s="426"/>
      <c r="G6" s="426"/>
      <c r="H6" s="426"/>
      <c r="I6" s="426"/>
      <c r="J6" s="426"/>
      <c r="K6" s="426"/>
      <c r="L6" s="426"/>
      <c r="M6" s="426"/>
    </row>
    <row r="7" spans="1:14" ht="23.25" customHeight="1">
      <c r="A7" s="426" t="s">
        <v>657</v>
      </c>
      <c r="B7" s="426"/>
      <c r="C7" s="426"/>
      <c r="D7" s="426"/>
      <c r="E7" s="426"/>
      <c r="F7" s="426"/>
      <c r="G7" s="426"/>
      <c r="H7" s="426"/>
      <c r="I7" s="426"/>
      <c r="J7" s="426"/>
      <c r="K7" s="426"/>
      <c r="L7" s="426"/>
      <c r="M7" s="426"/>
    </row>
    <row r="8" spans="1:14" s="5" customFormat="1" ht="21.75" customHeight="1">
      <c r="A8" s="432" t="s">
        <v>699</v>
      </c>
      <c r="B8" s="432"/>
      <c r="C8" s="270"/>
      <c r="D8" s="270"/>
      <c r="E8" s="270"/>
      <c r="F8" s="270"/>
      <c r="G8" s="271">
        <v>2017</v>
      </c>
      <c r="H8" s="270"/>
      <c r="I8" s="270"/>
      <c r="J8" s="270"/>
      <c r="K8" s="270"/>
      <c r="L8" s="434" t="s">
        <v>128</v>
      </c>
      <c r="M8" s="434"/>
    </row>
    <row r="9" spans="1:14" s="5" customFormat="1" ht="21.75" customHeight="1">
      <c r="A9" s="632" t="s">
        <v>444</v>
      </c>
      <c r="B9" s="585" t="s">
        <v>210</v>
      </c>
      <c r="C9" s="588" t="s">
        <v>370</v>
      </c>
      <c r="D9" s="588" t="s">
        <v>371</v>
      </c>
      <c r="E9" s="588" t="s">
        <v>372</v>
      </c>
      <c r="F9" s="588" t="s">
        <v>373</v>
      </c>
      <c r="G9" s="588"/>
      <c r="H9" s="588"/>
      <c r="I9" s="588" t="s">
        <v>374</v>
      </c>
      <c r="J9" s="588"/>
      <c r="K9" s="588"/>
      <c r="L9" s="543" t="s">
        <v>375</v>
      </c>
      <c r="M9" s="543"/>
    </row>
    <row r="10" spans="1:14" s="5" customFormat="1" ht="14.25" customHeight="1">
      <c r="A10" s="633"/>
      <c r="B10" s="586"/>
      <c r="C10" s="589"/>
      <c r="D10" s="589"/>
      <c r="E10" s="589"/>
      <c r="F10" s="534" t="s">
        <v>376</v>
      </c>
      <c r="G10" s="534"/>
      <c r="H10" s="534"/>
      <c r="I10" s="534" t="s">
        <v>377</v>
      </c>
      <c r="J10" s="534"/>
      <c r="K10" s="534"/>
      <c r="L10" s="544"/>
      <c r="M10" s="544"/>
    </row>
    <row r="11" spans="1:14" s="5" customFormat="1" ht="21.75" customHeight="1">
      <c r="A11" s="633"/>
      <c r="B11" s="586"/>
      <c r="C11" s="533" t="s">
        <v>378</v>
      </c>
      <c r="D11" s="533" t="s">
        <v>127</v>
      </c>
      <c r="E11" s="533" t="s">
        <v>379</v>
      </c>
      <c r="F11" s="172" t="s">
        <v>204</v>
      </c>
      <c r="G11" s="172" t="s">
        <v>380</v>
      </c>
      <c r="H11" s="172" t="s">
        <v>381</v>
      </c>
      <c r="I11" s="172" t="s">
        <v>204</v>
      </c>
      <c r="J11" s="172" t="s">
        <v>382</v>
      </c>
      <c r="K11" s="172" t="s">
        <v>383</v>
      </c>
      <c r="L11" s="544"/>
      <c r="M11" s="544"/>
    </row>
    <row r="12" spans="1:14" customFormat="1" ht="22.5">
      <c r="A12" s="634"/>
      <c r="B12" s="587"/>
      <c r="C12" s="534"/>
      <c r="D12" s="534"/>
      <c r="E12" s="534"/>
      <c r="F12" s="171" t="s">
        <v>207</v>
      </c>
      <c r="G12" s="171" t="s">
        <v>384</v>
      </c>
      <c r="H12" s="171" t="s">
        <v>385</v>
      </c>
      <c r="I12" s="171" t="s">
        <v>207</v>
      </c>
      <c r="J12" s="171" t="s">
        <v>386</v>
      </c>
      <c r="K12" s="171" t="s">
        <v>387</v>
      </c>
      <c r="L12" s="545"/>
      <c r="M12" s="545"/>
    </row>
    <row r="13" spans="1:14" customFormat="1" ht="19.899999999999999" customHeight="1" thickBot="1">
      <c r="A13" s="214">
        <v>4511</v>
      </c>
      <c r="B13" s="210" t="s">
        <v>559</v>
      </c>
      <c r="C13" s="106">
        <f>SUM(E13-D13)</f>
        <v>3413367</v>
      </c>
      <c r="D13" s="356">
        <v>389861</v>
      </c>
      <c r="E13" s="106">
        <f>SUM(I13-F13)</f>
        <v>3803228</v>
      </c>
      <c r="F13" s="106">
        <f>SUM(G13:H13)</f>
        <v>722272</v>
      </c>
      <c r="G13" s="356">
        <v>647488</v>
      </c>
      <c r="H13" s="356">
        <v>74784</v>
      </c>
      <c r="I13" s="106">
        <f>SUM(J13:K13)</f>
        <v>4525500</v>
      </c>
      <c r="J13" s="356">
        <v>398235</v>
      </c>
      <c r="K13" s="356">
        <v>4127265</v>
      </c>
      <c r="L13" s="596" t="s">
        <v>558</v>
      </c>
      <c r="M13" s="597"/>
    </row>
    <row r="14" spans="1:14" customFormat="1" ht="20.45" customHeight="1" thickTop="1" thickBot="1">
      <c r="A14" s="212">
        <v>4512</v>
      </c>
      <c r="B14" s="96" t="s">
        <v>560</v>
      </c>
      <c r="C14" s="107">
        <f t="shared" ref="C14:C70" si="0">SUM(E14-D14)</f>
        <v>451093</v>
      </c>
      <c r="D14" s="357">
        <v>17948</v>
      </c>
      <c r="E14" s="107">
        <f t="shared" ref="E14:E71" si="1">SUM(I14-F14)</f>
        <v>469041</v>
      </c>
      <c r="F14" s="107">
        <f t="shared" ref="F14:F70" si="2">SUM(G14:H14)</f>
        <v>111958</v>
      </c>
      <c r="G14" s="357">
        <v>95406</v>
      </c>
      <c r="H14" s="357">
        <v>16552</v>
      </c>
      <c r="I14" s="107">
        <f t="shared" ref="I14:I70" si="3">SUM(J14:K14)</f>
        <v>580999</v>
      </c>
      <c r="J14" s="357">
        <v>115628</v>
      </c>
      <c r="K14" s="357">
        <v>465371</v>
      </c>
      <c r="L14" s="594" t="s">
        <v>561</v>
      </c>
      <c r="M14" s="594"/>
    </row>
    <row r="15" spans="1:14" customFormat="1" ht="21" thickTop="1" thickBot="1">
      <c r="A15" s="211">
        <v>4519</v>
      </c>
      <c r="B15" s="62" t="s">
        <v>920</v>
      </c>
      <c r="C15" s="106">
        <f t="shared" si="0"/>
        <v>2070</v>
      </c>
      <c r="D15" s="356">
        <v>2</v>
      </c>
      <c r="E15" s="106">
        <f t="shared" si="1"/>
        <v>2072</v>
      </c>
      <c r="F15" s="106">
        <f t="shared" si="2"/>
        <v>316</v>
      </c>
      <c r="G15" s="356">
        <v>281</v>
      </c>
      <c r="H15" s="356">
        <v>35</v>
      </c>
      <c r="I15" s="106">
        <f t="shared" si="3"/>
        <v>2388</v>
      </c>
      <c r="J15" s="356">
        <v>288</v>
      </c>
      <c r="K15" s="356">
        <v>2100</v>
      </c>
      <c r="L15" s="592" t="s">
        <v>921</v>
      </c>
      <c r="M15" s="593"/>
    </row>
    <row r="16" spans="1:14" customFormat="1" ht="21" thickTop="1" thickBot="1">
      <c r="A16" s="212">
        <v>4531</v>
      </c>
      <c r="B16" s="96" t="s">
        <v>562</v>
      </c>
      <c r="C16" s="107">
        <f t="shared" si="0"/>
        <v>769818</v>
      </c>
      <c r="D16" s="357">
        <v>37319</v>
      </c>
      <c r="E16" s="107">
        <f t="shared" si="1"/>
        <v>807137</v>
      </c>
      <c r="F16" s="107">
        <f t="shared" si="2"/>
        <v>254606</v>
      </c>
      <c r="G16" s="357">
        <v>214271</v>
      </c>
      <c r="H16" s="357">
        <v>40335</v>
      </c>
      <c r="I16" s="107">
        <f t="shared" si="3"/>
        <v>1061743</v>
      </c>
      <c r="J16" s="357">
        <v>128412</v>
      </c>
      <c r="K16" s="357">
        <v>933331</v>
      </c>
      <c r="L16" s="594" t="s">
        <v>608</v>
      </c>
      <c r="M16" s="594"/>
    </row>
    <row r="17" spans="1:13" customFormat="1" ht="21" thickTop="1" thickBot="1">
      <c r="A17" s="211">
        <v>4532</v>
      </c>
      <c r="B17" s="62" t="s">
        <v>563</v>
      </c>
      <c r="C17" s="106">
        <f t="shared" si="0"/>
        <v>43779</v>
      </c>
      <c r="D17" s="356">
        <v>5314</v>
      </c>
      <c r="E17" s="106">
        <f t="shared" si="1"/>
        <v>49093</v>
      </c>
      <c r="F17" s="106">
        <f t="shared" si="2"/>
        <v>29615</v>
      </c>
      <c r="G17" s="356">
        <v>27779</v>
      </c>
      <c r="H17" s="356">
        <v>1836</v>
      </c>
      <c r="I17" s="106">
        <f t="shared" si="3"/>
        <v>78708</v>
      </c>
      <c r="J17" s="356">
        <v>10097</v>
      </c>
      <c r="K17" s="356">
        <v>68611</v>
      </c>
      <c r="L17" s="592" t="s">
        <v>607</v>
      </c>
      <c r="M17" s="593"/>
    </row>
    <row r="18" spans="1:13" customFormat="1" ht="21" thickTop="1" thickBot="1">
      <c r="A18" s="212">
        <v>4539</v>
      </c>
      <c r="B18" s="96" t="s">
        <v>564</v>
      </c>
      <c r="C18" s="107">
        <f t="shared" si="0"/>
        <v>2644</v>
      </c>
      <c r="D18" s="357">
        <v>73</v>
      </c>
      <c r="E18" s="107">
        <f t="shared" si="1"/>
        <v>2717</v>
      </c>
      <c r="F18" s="107">
        <f t="shared" si="2"/>
        <v>1704</v>
      </c>
      <c r="G18" s="357">
        <v>1624</v>
      </c>
      <c r="H18" s="357">
        <v>80</v>
      </c>
      <c r="I18" s="107">
        <f t="shared" si="3"/>
        <v>4421</v>
      </c>
      <c r="J18" s="357">
        <v>22</v>
      </c>
      <c r="K18" s="357">
        <v>4399</v>
      </c>
      <c r="L18" s="594" t="s">
        <v>606</v>
      </c>
      <c r="M18" s="594"/>
    </row>
    <row r="19" spans="1:13" customFormat="1" ht="15.75" thickTop="1" thickBot="1">
      <c r="A19" s="211">
        <v>4610</v>
      </c>
      <c r="B19" s="62" t="s">
        <v>539</v>
      </c>
      <c r="C19" s="106">
        <f t="shared" si="0"/>
        <v>454620</v>
      </c>
      <c r="D19" s="356">
        <v>20940</v>
      </c>
      <c r="E19" s="106">
        <f t="shared" si="1"/>
        <v>475560</v>
      </c>
      <c r="F19" s="106">
        <f t="shared" si="2"/>
        <v>122676</v>
      </c>
      <c r="G19" s="356">
        <v>85612</v>
      </c>
      <c r="H19" s="356">
        <v>37064</v>
      </c>
      <c r="I19" s="106">
        <f t="shared" si="3"/>
        <v>598236</v>
      </c>
      <c r="J19" s="356">
        <v>293944</v>
      </c>
      <c r="K19" s="356">
        <v>304292</v>
      </c>
      <c r="L19" s="592" t="s">
        <v>548</v>
      </c>
      <c r="M19" s="593"/>
    </row>
    <row r="20" spans="1:13" customFormat="1" ht="15.75" thickTop="1" thickBot="1">
      <c r="A20" s="212">
        <v>4620</v>
      </c>
      <c r="B20" s="96" t="s">
        <v>565</v>
      </c>
      <c r="C20" s="107">
        <f t="shared" si="0"/>
        <v>-100045</v>
      </c>
      <c r="D20" s="357">
        <v>18743</v>
      </c>
      <c r="E20" s="107">
        <f t="shared" si="1"/>
        <v>-81302</v>
      </c>
      <c r="F20" s="107">
        <f t="shared" si="2"/>
        <v>90457</v>
      </c>
      <c r="G20" s="357">
        <v>75774</v>
      </c>
      <c r="H20" s="357">
        <v>14683</v>
      </c>
      <c r="I20" s="107">
        <f t="shared" si="3"/>
        <v>9155</v>
      </c>
      <c r="J20" s="357">
        <v>20972</v>
      </c>
      <c r="K20" s="357">
        <v>-11817</v>
      </c>
      <c r="L20" s="594" t="s">
        <v>605</v>
      </c>
      <c r="M20" s="594"/>
    </row>
    <row r="21" spans="1:13" customFormat="1" ht="15.75" thickTop="1" thickBot="1">
      <c r="A21" s="211">
        <v>4631</v>
      </c>
      <c r="B21" s="62" t="s">
        <v>540</v>
      </c>
      <c r="C21" s="106">
        <f t="shared" si="0"/>
        <v>36924</v>
      </c>
      <c r="D21" s="356">
        <v>2016</v>
      </c>
      <c r="E21" s="106">
        <f t="shared" si="1"/>
        <v>38940</v>
      </c>
      <c r="F21" s="106">
        <f t="shared" si="2"/>
        <v>10414</v>
      </c>
      <c r="G21" s="356">
        <v>7411</v>
      </c>
      <c r="H21" s="356">
        <v>3003</v>
      </c>
      <c r="I21" s="106">
        <f t="shared" si="3"/>
        <v>49354</v>
      </c>
      <c r="J21" s="356">
        <v>2224</v>
      </c>
      <c r="K21" s="356">
        <v>47130</v>
      </c>
      <c r="L21" s="592" t="s">
        <v>549</v>
      </c>
      <c r="M21" s="593"/>
    </row>
    <row r="22" spans="1:13" customFormat="1" ht="15.75" thickTop="1" thickBot="1">
      <c r="A22" s="212">
        <v>4632</v>
      </c>
      <c r="B22" s="96" t="s">
        <v>609</v>
      </c>
      <c r="C22" s="107">
        <f t="shared" si="0"/>
        <v>1365792</v>
      </c>
      <c r="D22" s="357">
        <v>83516</v>
      </c>
      <c r="E22" s="107">
        <f t="shared" si="1"/>
        <v>1449308</v>
      </c>
      <c r="F22" s="107">
        <f t="shared" si="2"/>
        <v>306747</v>
      </c>
      <c r="G22" s="357">
        <v>257595</v>
      </c>
      <c r="H22" s="357">
        <v>49152</v>
      </c>
      <c r="I22" s="107">
        <f t="shared" si="3"/>
        <v>1756055</v>
      </c>
      <c r="J22" s="357">
        <v>183608</v>
      </c>
      <c r="K22" s="357">
        <v>1572447</v>
      </c>
      <c r="L22" s="594" t="s">
        <v>604</v>
      </c>
      <c r="M22" s="594"/>
    </row>
    <row r="23" spans="1:13" customFormat="1" ht="19.149999999999999" customHeight="1" thickTop="1" thickBot="1">
      <c r="A23" s="211">
        <v>4641</v>
      </c>
      <c r="B23" s="62" t="s">
        <v>610</v>
      </c>
      <c r="C23" s="106">
        <f t="shared" si="0"/>
        <v>379600</v>
      </c>
      <c r="D23" s="356">
        <v>88710</v>
      </c>
      <c r="E23" s="106">
        <f t="shared" si="1"/>
        <v>468310</v>
      </c>
      <c r="F23" s="106">
        <f t="shared" si="2"/>
        <v>60315</v>
      </c>
      <c r="G23" s="356">
        <v>55944</v>
      </c>
      <c r="H23" s="356">
        <v>4371</v>
      </c>
      <c r="I23" s="106">
        <f t="shared" si="3"/>
        <v>528625</v>
      </c>
      <c r="J23" s="356">
        <v>10085</v>
      </c>
      <c r="K23" s="356">
        <v>518540</v>
      </c>
      <c r="L23" s="592" t="s">
        <v>603</v>
      </c>
      <c r="M23" s="593"/>
    </row>
    <row r="24" spans="1:13" customFormat="1" ht="38.450000000000003" customHeight="1" thickTop="1" thickBot="1">
      <c r="A24" s="212">
        <v>4647</v>
      </c>
      <c r="B24" s="96" t="s">
        <v>611</v>
      </c>
      <c r="C24" s="107">
        <f t="shared" si="0"/>
        <v>1751090</v>
      </c>
      <c r="D24" s="357">
        <v>33658</v>
      </c>
      <c r="E24" s="107">
        <f t="shared" si="1"/>
        <v>1784748</v>
      </c>
      <c r="F24" s="107">
        <f t="shared" si="2"/>
        <v>82705</v>
      </c>
      <c r="G24" s="357">
        <v>73553</v>
      </c>
      <c r="H24" s="357">
        <v>9152</v>
      </c>
      <c r="I24" s="107">
        <f t="shared" si="3"/>
        <v>1867453</v>
      </c>
      <c r="J24" s="357">
        <v>79962</v>
      </c>
      <c r="K24" s="357">
        <v>1787491</v>
      </c>
      <c r="L24" s="594" t="s">
        <v>602</v>
      </c>
      <c r="M24" s="594"/>
    </row>
    <row r="25" spans="1:13" customFormat="1" ht="40.5" thickTop="1" thickBot="1">
      <c r="A25" s="211">
        <v>4648</v>
      </c>
      <c r="B25" s="62" t="s">
        <v>612</v>
      </c>
      <c r="C25" s="106">
        <f t="shared" si="0"/>
        <v>263146</v>
      </c>
      <c r="D25" s="356">
        <v>14094</v>
      </c>
      <c r="E25" s="106">
        <f t="shared" si="1"/>
        <v>277240</v>
      </c>
      <c r="F25" s="106">
        <f t="shared" si="2"/>
        <v>74231</v>
      </c>
      <c r="G25" s="356">
        <v>66672</v>
      </c>
      <c r="H25" s="356">
        <v>7559</v>
      </c>
      <c r="I25" s="106">
        <f t="shared" si="3"/>
        <v>351471</v>
      </c>
      <c r="J25" s="356">
        <v>13899</v>
      </c>
      <c r="K25" s="356">
        <v>337572</v>
      </c>
      <c r="L25" s="592" t="s">
        <v>601</v>
      </c>
      <c r="M25" s="593"/>
    </row>
    <row r="26" spans="1:13" customFormat="1" ht="40.5" thickTop="1" thickBot="1">
      <c r="A26" s="212">
        <v>4649</v>
      </c>
      <c r="B26" s="96" t="s">
        <v>1220</v>
      </c>
      <c r="C26" s="107">
        <f t="shared" si="0"/>
        <v>706</v>
      </c>
      <c r="D26" s="357">
        <v>5</v>
      </c>
      <c r="E26" s="107">
        <f t="shared" si="1"/>
        <v>711</v>
      </c>
      <c r="F26" s="107">
        <f t="shared" si="2"/>
        <v>135</v>
      </c>
      <c r="G26" s="357">
        <v>125</v>
      </c>
      <c r="H26" s="357">
        <v>10</v>
      </c>
      <c r="I26" s="107">
        <f t="shared" si="3"/>
        <v>846</v>
      </c>
      <c r="J26" s="357">
        <v>540</v>
      </c>
      <c r="K26" s="357">
        <v>306</v>
      </c>
      <c r="L26" s="594" t="s">
        <v>922</v>
      </c>
      <c r="M26" s="594"/>
    </row>
    <row r="27" spans="1:13" customFormat="1" ht="21" thickTop="1" thickBot="1">
      <c r="A27" s="211">
        <v>4651</v>
      </c>
      <c r="B27" s="62" t="s">
        <v>613</v>
      </c>
      <c r="C27" s="106">
        <f t="shared" si="0"/>
        <v>21979</v>
      </c>
      <c r="D27" s="356">
        <v>707</v>
      </c>
      <c r="E27" s="106">
        <f t="shared" si="1"/>
        <v>22686</v>
      </c>
      <c r="F27" s="106">
        <f t="shared" si="2"/>
        <v>4095</v>
      </c>
      <c r="G27" s="356">
        <v>3489</v>
      </c>
      <c r="H27" s="356">
        <v>606</v>
      </c>
      <c r="I27" s="106">
        <f t="shared" si="3"/>
        <v>26781</v>
      </c>
      <c r="J27" s="356">
        <v>0</v>
      </c>
      <c r="K27" s="356">
        <v>26781</v>
      </c>
      <c r="L27" s="592" t="s">
        <v>600</v>
      </c>
      <c r="M27" s="593"/>
    </row>
    <row r="28" spans="1:13" customFormat="1" ht="21" thickTop="1" thickBot="1">
      <c r="A28" s="212">
        <v>4652</v>
      </c>
      <c r="B28" s="96" t="s">
        <v>614</v>
      </c>
      <c r="C28" s="107">
        <f t="shared" si="0"/>
        <v>192649</v>
      </c>
      <c r="D28" s="357">
        <v>15020</v>
      </c>
      <c r="E28" s="107">
        <f t="shared" si="1"/>
        <v>207669</v>
      </c>
      <c r="F28" s="107">
        <f t="shared" si="2"/>
        <v>20201</v>
      </c>
      <c r="G28" s="357">
        <v>16528</v>
      </c>
      <c r="H28" s="357">
        <v>3673</v>
      </c>
      <c r="I28" s="107">
        <f t="shared" si="3"/>
        <v>227870</v>
      </c>
      <c r="J28" s="357">
        <v>10152</v>
      </c>
      <c r="K28" s="357">
        <v>217718</v>
      </c>
      <c r="L28" s="594" t="s">
        <v>599</v>
      </c>
      <c r="M28" s="594"/>
    </row>
    <row r="29" spans="1:13" customFormat="1" ht="19.149999999999999" customHeight="1" thickTop="1" thickBot="1">
      <c r="A29" s="211">
        <v>4653</v>
      </c>
      <c r="B29" s="62" t="s">
        <v>615</v>
      </c>
      <c r="C29" s="106">
        <f t="shared" si="0"/>
        <v>72367</v>
      </c>
      <c r="D29" s="356">
        <v>4984</v>
      </c>
      <c r="E29" s="106">
        <f t="shared" si="1"/>
        <v>77351</v>
      </c>
      <c r="F29" s="106">
        <f t="shared" si="2"/>
        <v>38885</v>
      </c>
      <c r="G29" s="356">
        <v>35665</v>
      </c>
      <c r="H29" s="356">
        <v>3220</v>
      </c>
      <c r="I29" s="106">
        <f t="shared" si="3"/>
        <v>116236</v>
      </c>
      <c r="J29" s="356">
        <v>10048</v>
      </c>
      <c r="K29" s="356">
        <v>106188</v>
      </c>
      <c r="L29" s="592" t="s">
        <v>598</v>
      </c>
      <c r="M29" s="593"/>
    </row>
    <row r="30" spans="1:13" customFormat="1" ht="15.75" thickTop="1" thickBot="1">
      <c r="A30" s="212">
        <v>4659</v>
      </c>
      <c r="B30" s="96" t="s">
        <v>616</v>
      </c>
      <c r="C30" s="107">
        <f t="shared" si="0"/>
        <v>750694</v>
      </c>
      <c r="D30" s="357">
        <v>74787</v>
      </c>
      <c r="E30" s="107">
        <f t="shared" si="1"/>
        <v>825481</v>
      </c>
      <c r="F30" s="107">
        <f t="shared" si="2"/>
        <v>116351</v>
      </c>
      <c r="G30" s="357">
        <v>95756</v>
      </c>
      <c r="H30" s="357">
        <v>20595</v>
      </c>
      <c r="I30" s="107">
        <f t="shared" si="3"/>
        <v>941832</v>
      </c>
      <c r="J30" s="357">
        <v>175526</v>
      </c>
      <c r="K30" s="357">
        <v>766306</v>
      </c>
      <c r="L30" s="594" t="s">
        <v>550</v>
      </c>
      <c r="M30" s="594"/>
    </row>
    <row r="31" spans="1:13" customFormat="1" ht="21" thickTop="1" thickBot="1">
      <c r="A31" s="211">
        <v>4661</v>
      </c>
      <c r="B31" s="62" t="s">
        <v>617</v>
      </c>
      <c r="C31" s="106">
        <f t="shared" si="0"/>
        <v>23106</v>
      </c>
      <c r="D31" s="356">
        <v>580</v>
      </c>
      <c r="E31" s="106">
        <f t="shared" si="1"/>
        <v>23686</v>
      </c>
      <c r="F31" s="106">
        <f t="shared" si="2"/>
        <v>4877</v>
      </c>
      <c r="G31" s="356">
        <v>4007</v>
      </c>
      <c r="H31" s="356">
        <v>870</v>
      </c>
      <c r="I31" s="106">
        <f t="shared" si="3"/>
        <v>28563</v>
      </c>
      <c r="J31" s="356">
        <v>1064</v>
      </c>
      <c r="K31" s="356">
        <v>27499</v>
      </c>
      <c r="L31" s="592" t="s">
        <v>597</v>
      </c>
      <c r="M31" s="593"/>
    </row>
    <row r="32" spans="1:13" customFormat="1" ht="15.75" thickTop="1" thickBot="1">
      <c r="A32" s="212">
        <v>4662</v>
      </c>
      <c r="B32" s="96" t="s">
        <v>541</v>
      </c>
      <c r="C32" s="107">
        <f t="shared" si="0"/>
        <v>22125</v>
      </c>
      <c r="D32" s="357">
        <v>2480</v>
      </c>
      <c r="E32" s="107">
        <f t="shared" si="1"/>
        <v>24605</v>
      </c>
      <c r="F32" s="107">
        <f t="shared" si="2"/>
        <v>11810</v>
      </c>
      <c r="G32" s="357">
        <v>9164</v>
      </c>
      <c r="H32" s="357">
        <v>2646</v>
      </c>
      <c r="I32" s="107">
        <f t="shared" si="3"/>
        <v>36415</v>
      </c>
      <c r="J32" s="357">
        <v>1862</v>
      </c>
      <c r="K32" s="357">
        <v>34553</v>
      </c>
      <c r="L32" s="594" t="s">
        <v>551</v>
      </c>
      <c r="M32" s="594"/>
    </row>
    <row r="33" spans="1:13" customFormat="1" ht="21" thickTop="1" thickBot="1">
      <c r="A33" s="211">
        <v>4663</v>
      </c>
      <c r="B33" s="62" t="s">
        <v>618</v>
      </c>
      <c r="C33" s="106">
        <f t="shared" si="0"/>
        <v>1416307</v>
      </c>
      <c r="D33" s="356">
        <v>58075</v>
      </c>
      <c r="E33" s="106">
        <f t="shared" si="1"/>
        <v>1474382</v>
      </c>
      <c r="F33" s="106">
        <f t="shared" si="2"/>
        <v>253322</v>
      </c>
      <c r="G33" s="356">
        <v>197609</v>
      </c>
      <c r="H33" s="356">
        <v>55713</v>
      </c>
      <c r="I33" s="106">
        <f t="shared" si="3"/>
        <v>1727704</v>
      </c>
      <c r="J33" s="356">
        <v>132365</v>
      </c>
      <c r="K33" s="356">
        <v>1595339</v>
      </c>
      <c r="L33" s="592" t="s">
        <v>596</v>
      </c>
      <c r="M33" s="593"/>
    </row>
    <row r="34" spans="1:13" customFormat="1" ht="19.149999999999999" customHeight="1" thickTop="1" thickBot="1">
      <c r="A34" s="212">
        <v>4690</v>
      </c>
      <c r="B34" s="96" t="s">
        <v>542</v>
      </c>
      <c r="C34" s="107">
        <f t="shared" si="0"/>
        <v>77385</v>
      </c>
      <c r="D34" s="357">
        <v>2640</v>
      </c>
      <c r="E34" s="107">
        <f t="shared" si="1"/>
        <v>80025</v>
      </c>
      <c r="F34" s="107">
        <f t="shared" si="2"/>
        <v>10369</v>
      </c>
      <c r="G34" s="357">
        <v>9377</v>
      </c>
      <c r="H34" s="357">
        <v>992</v>
      </c>
      <c r="I34" s="107">
        <f t="shared" si="3"/>
        <v>90394</v>
      </c>
      <c r="J34" s="357">
        <v>8346</v>
      </c>
      <c r="K34" s="357">
        <v>82048</v>
      </c>
      <c r="L34" s="594" t="s">
        <v>552</v>
      </c>
      <c r="M34" s="594"/>
    </row>
    <row r="35" spans="1:13" customFormat="1" ht="15.75" thickTop="1" thickBot="1">
      <c r="A35" s="211">
        <v>4691</v>
      </c>
      <c r="B35" s="62" t="s">
        <v>619</v>
      </c>
      <c r="C35" s="106">
        <f t="shared" si="0"/>
        <v>220546</v>
      </c>
      <c r="D35" s="356">
        <v>4435</v>
      </c>
      <c r="E35" s="106">
        <f t="shared" si="1"/>
        <v>224981</v>
      </c>
      <c r="F35" s="106">
        <f t="shared" si="2"/>
        <v>19970</v>
      </c>
      <c r="G35" s="356">
        <v>14034</v>
      </c>
      <c r="H35" s="356">
        <v>5936</v>
      </c>
      <c r="I35" s="106">
        <f t="shared" si="3"/>
        <v>244951</v>
      </c>
      <c r="J35" s="356">
        <v>3345</v>
      </c>
      <c r="K35" s="356">
        <v>241606</v>
      </c>
      <c r="L35" s="592" t="s">
        <v>595</v>
      </c>
      <c r="M35" s="593"/>
    </row>
    <row r="36" spans="1:13" customFormat="1" ht="20.25" thickTop="1">
      <c r="A36" s="213">
        <v>4692</v>
      </c>
      <c r="B36" s="209" t="s">
        <v>620</v>
      </c>
      <c r="C36" s="363">
        <f t="shared" si="0"/>
        <v>138691</v>
      </c>
      <c r="D36" s="362">
        <v>3195</v>
      </c>
      <c r="E36" s="363">
        <f t="shared" si="1"/>
        <v>141886</v>
      </c>
      <c r="F36" s="363">
        <f t="shared" si="2"/>
        <v>23509</v>
      </c>
      <c r="G36" s="362">
        <v>18623</v>
      </c>
      <c r="H36" s="362">
        <v>4886</v>
      </c>
      <c r="I36" s="363">
        <f t="shared" si="3"/>
        <v>165395</v>
      </c>
      <c r="J36" s="362">
        <v>169</v>
      </c>
      <c r="K36" s="362">
        <v>165226</v>
      </c>
      <c r="L36" s="595" t="s">
        <v>594</v>
      </c>
      <c r="M36" s="595"/>
    </row>
    <row r="37" spans="1:13" customFormat="1" ht="13.9" customHeight="1" thickBot="1">
      <c r="A37" s="211">
        <v>4712</v>
      </c>
      <c r="B37" s="62" t="s">
        <v>543</v>
      </c>
      <c r="C37" s="106">
        <f t="shared" si="0"/>
        <v>2388699</v>
      </c>
      <c r="D37" s="356">
        <v>255817</v>
      </c>
      <c r="E37" s="106">
        <f t="shared" si="1"/>
        <v>2644516</v>
      </c>
      <c r="F37" s="106">
        <f t="shared" si="2"/>
        <v>793602</v>
      </c>
      <c r="G37" s="356">
        <v>662542</v>
      </c>
      <c r="H37" s="356">
        <v>131060</v>
      </c>
      <c r="I37" s="106">
        <f t="shared" si="3"/>
        <v>3438118</v>
      </c>
      <c r="J37" s="356">
        <v>839398</v>
      </c>
      <c r="K37" s="356">
        <v>2598720</v>
      </c>
      <c r="L37" s="592" t="s">
        <v>553</v>
      </c>
      <c r="M37" s="593"/>
    </row>
    <row r="38" spans="1:13" customFormat="1" ht="15.75" thickTop="1" thickBot="1">
      <c r="A38" s="212">
        <v>4714</v>
      </c>
      <c r="B38" s="96" t="s">
        <v>544</v>
      </c>
      <c r="C38" s="107">
        <f t="shared" si="0"/>
        <v>2417801</v>
      </c>
      <c r="D38" s="357">
        <v>71466</v>
      </c>
      <c r="E38" s="107">
        <f t="shared" si="1"/>
        <v>2489267</v>
      </c>
      <c r="F38" s="107">
        <f t="shared" si="2"/>
        <v>575525</v>
      </c>
      <c r="G38" s="357">
        <v>478846</v>
      </c>
      <c r="H38" s="357">
        <v>96679</v>
      </c>
      <c r="I38" s="107">
        <f t="shared" si="3"/>
        <v>3064792</v>
      </c>
      <c r="J38" s="357">
        <v>253132</v>
      </c>
      <c r="K38" s="357">
        <v>2811660</v>
      </c>
      <c r="L38" s="594" t="s">
        <v>554</v>
      </c>
      <c r="M38" s="594"/>
    </row>
    <row r="39" spans="1:13" customFormat="1" ht="13.9" customHeight="1" thickTop="1" thickBot="1">
      <c r="A39" s="211">
        <v>4719</v>
      </c>
      <c r="B39" s="62" t="s">
        <v>645</v>
      </c>
      <c r="C39" s="106">
        <f t="shared" si="0"/>
        <v>758102</v>
      </c>
      <c r="D39" s="356">
        <v>92263</v>
      </c>
      <c r="E39" s="106">
        <f t="shared" si="1"/>
        <v>850365</v>
      </c>
      <c r="F39" s="106">
        <f t="shared" si="2"/>
        <v>343823</v>
      </c>
      <c r="G39" s="356">
        <v>300520</v>
      </c>
      <c r="H39" s="356">
        <v>43303</v>
      </c>
      <c r="I39" s="106">
        <f t="shared" si="3"/>
        <v>1194188</v>
      </c>
      <c r="J39" s="356">
        <v>275661</v>
      </c>
      <c r="K39" s="356">
        <v>918527</v>
      </c>
      <c r="L39" s="592" t="s">
        <v>593</v>
      </c>
      <c r="M39" s="593"/>
    </row>
    <row r="40" spans="1:13" s="94" customFormat="1" ht="15.75" thickTop="1" thickBot="1">
      <c r="A40" s="212">
        <v>4720</v>
      </c>
      <c r="B40" s="96" t="s">
        <v>622</v>
      </c>
      <c r="C40" s="107">
        <f t="shared" si="0"/>
        <v>274135</v>
      </c>
      <c r="D40" s="357">
        <v>18727</v>
      </c>
      <c r="E40" s="107">
        <f t="shared" si="1"/>
        <v>292862</v>
      </c>
      <c r="F40" s="107">
        <f t="shared" si="2"/>
        <v>42229</v>
      </c>
      <c r="G40" s="357">
        <v>27982</v>
      </c>
      <c r="H40" s="357">
        <v>14247</v>
      </c>
      <c r="I40" s="107">
        <f t="shared" si="3"/>
        <v>335091</v>
      </c>
      <c r="J40" s="357">
        <v>9043</v>
      </c>
      <c r="K40" s="357">
        <v>326048</v>
      </c>
      <c r="L40" s="594" t="s">
        <v>592</v>
      </c>
      <c r="M40" s="594"/>
    </row>
    <row r="41" spans="1:13" s="94" customFormat="1" ht="15.75" thickTop="1" thickBot="1">
      <c r="A41" s="211">
        <v>4722</v>
      </c>
      <c r="B41" s="62" t="s">
        <v>632</v>
      </c>
      <c r="C41" s="106">
        <f t="shared" si="0"/>
        <v>685903</v>
      </c>
      <c r="D41" s="356">
        <v>215</v>
      </c>
      <c r="E41" s="106">
        <f t="shared" si="1"/>
        <v>686118</v>
      </c>
      <c r="F41" s="106">
        <f t="shared" si="2"/>
        <v>148429</v>
      </c>
      <c r="G41" s="356">
        <v>145966</v>
      </c>
      <c r="H41" s="356">
        <v>2463</v>
      </c>
      <c r="I41" s="106">
        <f t="shared" si="3"/>
        <v>834547</v>
      </c>
      <c r="J41" s="356">
        <v>700765</v>
      </c>
      <c r="K41" s="356">
        <v>133782</v>
      </c>
      <c r="L41" s="592" t="s">
        <v>591</v>
      </c>
      <c r="M41" s="593"/>
    </row>
    <row r="42" spans="1:13" customFormat="1" ht="15.75" thickTop="1" thickBot="1">
      <c r="A42" s="212">
        <v>4723</v>
      </c>
      <c r="B42" s="96" t="s">
        <v>631</v>
      </c>
      <c r="C42" s="107">
        <f t="shared" si="0"/>
        <v>12327</v>
      </c>
      <c r="D42" s="357">
        <v>550</v>
      </c>
      <c r="E42" s="107">
        <f t="shared" si="1"/>
        <v>12877</v>
      </c>
      <c r="F42" s="107">
        <f t="shared" si="2"/>
        <v>2953</v>
      </c>
      <c r="G42" s="357">
        <v>2625</v>
      </c>
      <c r="H42" s="357">
        <v>328</v>
      </c>
      <c r="I42" s="107">
        <f t="shared" si="3"/>
        <v>15830</v>
      </c>
      <c r="J42" s="357">
        <v>0</v>
      </c>
      <c r="K42" s="357">
        <v>15830</v>
      </c>
      <c r="L42" s="594" t="s">
        <v>590</v>
      </c>
      <c r="M42" s="594"/>
    </row>
    <row r="43" spans="1:13" customFormat="1" ht="15.75" thickTop="1" thickBot="1">
      <c r="A43" s="211">
        <v>4724</v>
      </c>
      <c r="B43" s="62" t="s">
        <v>630</v>
      </c>
      <c r="C43" s="106">
        <f t="shared" si="0"/>
        <v>36737</v>
      </c>
      <c r="D43" s="356">
        <v>1594</v>
      </c>
      <c r="E43" s="106">
        <f t="shared" si="1"/>
        <v>38331</v>
      </c>
      <c r="F43" s="106">
        <f t="shared" si="2"/>
        <v>10621</v>
      </c>
      <c r="G43" s="356">
        <v>7075</v>
      </c>
      <c r="H43" s="356">
        <v>3546</v>
      </c>
      <c r="I43" s="106">
        <f t="shared" si="3"/>
        <v>48952</v>
      </c>
      <c r="J43" s="356">
        <v>0</v>
      </c>
      <c r="K43" s="356">
        <v>48952</v>
      </c>
      <c r="L43" s="592" t="s">
        <v>589</v>
      </c>
      <c r="M43" s="593"/>
    </row>
    <row r="44" spans="1:13" customFormat="1" ht="15.75" thickTop="1" thickBot="1">
      <c r="A44" s="212">
        <v>4725</v>
      </c>
      <c r="B44" s="96" t="s">
        <v>629</v>
      </c>
      <c r="C44" s="107">
        <f t="shared" si="0"/>
        <v>20141</v>
      </c>
      <c r="D44" s="357">
        <v>23</v>
      </c>
      <c r="E44" s="107">
        <f t="shared" si="1"/>
        <v>20164</v>
      </c>
      <c r="F44" s="107">
        <f t="shared" si="2"/>
        <v>4504</v>
      </c>
      <c r="G44" s="357">
        <v>3691</v>
      </c>
      <c r="H44" s="357">
        <v>813</v>
      </c>
      <c r="I44" s="107">
        <f t="shared" si="3"/>
        <v>24668</v>
      </c>
      <c r="J44" s="357">
        <v>4371</v>
      </c>
      <c r="K44" s="357">
        <v>20297</v>
      </c>
      <c r="L44" s="594" t="s">
        <v>588</v>
      </c>
      <c r="M44" s="594"/>
    </row>
    <row r="45" spans="1:13" customFormat="1" ht="15.75" thickTop="1" thickBot="1">
      <c r="A45" s="211">
        <v>4726</v>
      </c>
      <c r="B45" s="62" t="s">
        <v>545</v>
      </c>
      <c r="C45" s="106">
        <f t="shared" si="0"/>
        <v>114946</v>
      </c>
      <c r="D45" s="356">
        <v>8222</v>
      </c>
      <c r="E45" s="106">
        <f t="shared" si="1"/>
        <v>123168</v>
      </c>
      <c r="F45" s="106">
        <f t="shared" si="2"/>
        <v>36668</v>
      </c>
      <c r="G45" s="356">
        <v>26804</v>
      </c>
      <c r="H45" s="356">
        <v>9864</v>
      </c>
      <c r="I45" s="106">
        <f t="shared" si="3"/>
        <v>159836</v>
      </c>
      <c r="J45" s="356">
        <v>16494</v>
      </c>
      <c r="K45" s="356">
        <v>143342</v>
      </c>
      <c r="L45" s="592" t="s">
        <v>555</v>
      </c>
      <c r="M45" s="593"/>
    </row>
    <row r="46" spans="1:13" customFormat="1" ht="13.9" customHeight="1" thickTop="1" thickBot="1">
      <c r="A46" s="212">
        <v>4727</v>
      </c>
      <c r="B46" s="96" t="s">
        <v>628</v>
      </c>
      <c r="C46" s="107">
        <f t="shared" si="0"/>
        <v>60469</v>
      </c>
      <c r="D46" s="357">
        <v>2548</v>
      </c>
      <c r="E46" s="107">
        <f t="shared" si="1"/>
        <v>63017</v>
      </c>
      <c r="F46" s="107">
        <f t="shared" si="2"/>
        <v>12965</v>
      </c>
      <c r="G46" s="357">
        <v>8849</v>
      </c>
      <c r="H46" s="357">
        <v>4116</v>
      </c>
      <c r="I46" s="107">
        <f t="shared" si="3"/>
        <v>75982</v>
      </c>
      <c r="J46" s="357">
        <v>0</v>
      </c>
      <c r="K46" s="357">
        <v>75982</v>
      </c>
      <c r="L46" s="594" t="s">
        <v>587</v>
      </c>
      <c r="M46" s="594"/>
    </row>
    <row r="47" spans="1:13" customFormat="1" ht="15.75" thickTop="1" thickBot="1">
      <c r="A47" s="211">
        <v>4728</v>
      </c>
      <c r="B47" s="62" t="s">
        <v>633</v>
      </c>
      <c r="C47" s="106">
        <f t="shared" si="0"/>
        <v>21315</v>
      </c>
      <c r="D47" s="356">
        <v>31</v>
      </c>
      <c r="E47" s="106">
        <f t="shared" si="1"/>
        <v>21346</v>
      </c>
      <c r="F47" s="106">
        <f t="shared" si="2"/>
        <v>4921</v>
      </c>
      <c r="G47" s="356">
        <v>4205</v>
      </c>
      <c r="H47" s="356">
        <v>716</v>
      </c>
      <c r="I47" s="106">
        <f t="shared" si="3"/>
        <v>26267</v>
      </c>
      <c r="J47" s="356">
        <v>1354</v>
      </c>
      <c r="K47" s="356">
        <v>24913</v>
      </c>
      <c r="L47" s="592" t="s">
        <v>586</v>
      </c>
      <c r="M47" s="593"/>
    </row>
    <row r="48" spans="1:13" customFormat="1" ht="19.149999999999999" customHeight="1" thickTop="1" thickBot="1">
      <c r="A48" s="212">
        <v>4729</v>
      </c>
      <c r="B48" s="96" t="s">
        <v>642</v>
      </c>
      <c r="C48" s="107">
        <f t="shared" si="0"/>
        <v>32979</v>
      </c>
      <c r="D48" s="357">
        <v>2695</v>
      </c>
      <c r="E48" s="107">
        <f t="shared" si="1"/>
        <v>35674</v>
      </c>
      <c r="F48" s="107">
        <f t="shared" si="2"/>
        <v>7590</v>
      </c>
      <c r="G48" s="357">
        <v>5255</v>
      </c>
      <c r="H48" s="357">
        <v>2335</v>
      </c>
      <c r="I48" s="107">
        <f t="shared" si="3"/>
        <v>43264</v>
      </c>
      <c r="J48" s="357">
        <v>0</v>
      </c>
      <c r="K48" s="357">
        <v>43264</v>
      </c>
      <c r="L48" s="594" t="s">
        <v>644</v>
      </c>
      <c r="M48" s="594"/>
    </row>
    <row r="49" spans="1:13" ht="19.149999999999999" customHeight="1" thickTop="1" thickBot="1">
      <c r="A49" s="211">
        <v>4730</v>
      </c>
      <c r="B49" s="62" t="s">
        <v>627</v>
      </c>
      <c r="C49" s="106">
        <f t="shared" si="0"/>
        <v>1654941</v>
      </c>
      <c r="D49" s="356">
        <v>228811</v>
      </c>
      <c r="E49" s="106">
        <f t="shared" si="1"/>
        <v>1883752</v>
      </c>
      <c r="F49" s="106">
        <f t="shared" si="2"/>
        <v>299911</v>
      </c>
      <c r="G49" s="356">
        <v>86589</v>
      </c>
      <c r="H49" s="356">
        <v>213322</v>
      </c>
      <c r="I49" s="106">
        <f t="shared" si="3"/>
        <v>2183663</v>
      </c>
      <c r="J49" s="356">
        <v>573046</v>
      </c>
      <c r="K49" s="356">
        <v>1610617</v>
      </c>
      <c r="L49" s="592" t="s">
        <v>585</v>
      </c>
      <c r="M49" s="593"/>
    </row>
    <row r="50" spans="1:13" ht="19.149999999999999" customHeight="1" thickTop="1" thickBot="1">
      <c r="A50" s="212">
        <v>4741</v>
      </c>
      <c r="B50" s="96" t="s">
        <v>634</v>
      </c>
      <c r="C50" s="107">
        <f t="shared" si="0"/>
        <v>1052170</v>
      </c>
      <c r="D50" s="357">
        <v>48593</v>
      </c>
      <c r="E50" s="107">
        <f t="shared" si="1"/>
        <v>1100763</v>
      </c>
      <c r="F50" s="107">
        <f t="shared" si="2"/>
        <v>175928</v>
      </c>
      <c r="G50" s="357">
        <v>132874</v>
      </c>
      <c r="H50" s="357">
        <v>43054</v>
      </c>
      <c r="I50" s="107">
        <f t="shared" si="3"/>
        <v>1276691</v>
      </c>
      <c r="J50" s="357">
        <v>191733</v>
      </c>
      <c r="K50" s="357">
        <v>1084958</v>
      </c>
      <c r="L50" s="594" t="s">
        <v>584</v>
      </c>
      <c r="M50" s="594"/>
    </row>
    <row r="51" spans="1:13" ht="15.75" thickTop="1" thickBot="1">
      <c r="A51" s="211">
        <v>4742</v>
      </c>
      <c r="B51" s="62" t="s">
        <v>706</v>
      </c>
      <c r="C51" s="106">
        <f t="shared" si="0"/>
        <v>11655</v>
      </c>
      <c r="D51" s="356">
        <v>54</v>
      </c>
      <c r="E51" s="106">
        <f t="shared" si="1"/>
        <v>11709</v>
      </c>
      <c r="F51" s="106">
        <f t="shared" si="2"/>
        <v>5923</v>
      </c>
      <c r="G51" s="356">
        <v>5377</v>
      </c>
      <c r="H51" s="356">
        <v>546</v>
      </c>
      <c r="I51" s="106">
        <f t="shared" si="3"/>
        <v>17632</v>
      </c>
      <c r="J51" s="356">
        <v>0</v>
      </c>
      <c r="K51" s="356">
        <v>17632</v>
      </c>
      <c r="L51" s="592" t="s">
        <v>705</v>
      </c>
      <c r="M51" s="593"/>
    </row>
    <row r="52" spans="1:13" ht="19.149999999999999" customHeight="1" thickTop="1" thickBot="1">
      <c r="A52" s="212">
        <v>4751</v>
      </c>
      <c r="B52" s="96" t="s">
        <v>626</v>
      </c>
      <c r="C52" s="107">
        <f t="shared" si="0"/>
        <v>2530627</v>
      </c>
      <c r="D52" s="357">
        <v>43542</v>
      </c>
      <c r="E52" s="107">
        <f t="shared" si="1"/>
        <v>2574169</v>
      </c>
      <c r="F52" s="107">
        <f t="shared" si="2"/>
        <v>866642</v>
      </c>
      <c r="G52" s="357">
        <v>740802</v>
      </c>
      <c r="H52" s="357">
        <v>125840</v>
      </c>
      <c r="I52" s="107">
        <f t="shared" si="3"/>
        <v>3440811</v>
      </c>
      <c r="J52" s="357">
        <v>1220964</v>
      </c>
      <c r="K52" s="357">
        <v>2219847</v>
      </c>
      <c r="L52" s="594" t="s">
        <v>583</v>
      </c>
      <c r="M52" s="594"/>
    </row>
    <row r="53" spans="1:13" ht="40.5" thickTop="1" thickBot="1">
      <c r="A53" s="211">
        <v>4752</v>
      </c>
      <c r="B53" s="62" t="s">
        <v>625</v>
      </c>
      <c r="C53" s="106">
        <f t="shared" si="0"/>
        <v>14266428</v>
      </c>
      <c r="D53" s="356">
        <v>265008</v>
      </c>
      <c r="E53" s="106">
        <f t="shared" si="1"/>
        <v>14531436</v>
      </c>
      <c r="F53" s="106">
        <f t="shared" si="2"/>
        <v>865096</v>
      </c>
      <c r="G53" s="356">
        <v>700204</v>
      </c>
      <c r="H53" s="356">
        <v>164892</v>
      </c>
      <c r="I53" s="106">
        <f t="shared" si="3"/>
        <v>15396532</v>
      </c>
      <c r="J53" s="356">
        <v>1316915</v>
      </c>
      <c r="K53" s="356">
        <v>14079617</v>
      </c>
      <c r="L53" s="592" t="s">
        <v>582</v>
      </c>
      <c r="M53" s="593"/>
    </row>
    <row r="54" spans="1:13" ht="19.149999999999999" customHeight="1" thickTop="1" thickBot="1">
      <c r="A54" s="212">
        <v>4753</v>
      </c>
      <c r="B54" s="96" t="s">
        <v>624</v>
      </c>
      <c r="C54" s="107">
        <f t="shared" si="0"/>
        <v>639179</v>
      </c>
      <c r="D54" s="357">
        <v>8089</v>
      </c>
      <c r="E54" s="107">
        <f t="shared" si="1"/>
        <v>647268</v>
      </c>
      <c r="F54" s="107">
        <f t="shared" si="2"/>
        <v>58722</v>
      </c>
      <c r="G54" s="357">
        <v>52947</v>
      </c>
      <c r="H54" s="357">
        <v>5775</v>
      </c>
      <c r="I54" s="107">
        <f t="shared" si="3"/>
        <v>705990</v>
      </c>
      <c r="J54" s="357">
        <v>17569</v>
      </c>
      <c r="K54" s="357">
        <v>688421</v>
      </c>
      <c r="L54" s="594" t="s">
        <v>581</v>
      </c>
      <c r="M54" s="594"/>
    </row>
    <row r="55" spans="1:13" ht="15.75" thickTop="1" thickBot="1">
      <c r="A55" s="211">
        <v>4754</v>
      </c>
      <c r="B55" s="62" t="s">
        <v>546</v>
      </c>
      <c r="C55" s="106">
        <f t="shared" si="0"/>
        <v>599648</v>
      </c>
      <c r="D55" s="356">
        <v>72053</v>
      </c>
      <c r="E55" s="106">
        <f t="shared" si="1"/>
        <v>671701</v>
      </c>
      <c r="F55" s="106">
        <f t="shared" si="2"/>
        <v>311802</v>
      </c>
      <c r="G55" s="356">
        <v>281306</v>
      </c>
      <c r="H55" s="356">
        <v>30496</v>
      </c>
      <c r="I55" s="106">
        <f t="shared" si="3"/>
        <v>983503</v>
      </c>
      <c r="J55" s="356">
        <v>121859</v>
      </c>
      <c r="K55" s="356">
        <v>861644</v>
      </c>
      <c r="L55" s="592" t="s">
        <v>556</v>
      </c>
      <c r="M55" s="593"/>
    </row>
    <row r="56" spans="1:13" ht="19.149999999999999" customHeight="1" thickTop="1" thickBot="1">
      <c r="A56" s="212">
        <v>4755</v>
      </c>
      <c r="B56" s="96" t="s">
        <v>641</v>
      </c>
      <c r="C56" s="107">
        <f t="shared" si="0"/>
        <v>4527699</v>
      </c>
      <c r="D56" s="357">
        <v>38485</v>
      </c>
      <c r="E56" s="107">
        <f t="shared" si="1"/>
        <v>4566184</v>
      </c>
      <c r="F56" s="107">
        <f t="shared" si="2"/>
        <v>617977</v>
      </c>
      <c r="G56" s="357">
        <v>503083</v>
      </c>
      <c r="H56" s="357">
        <v>114894</v>
      </c>
      <c r="I56" s="107">
        <f t="shared" si="3"/>
        <v>5184161</v>
      </c>
      <c r="J56" s="357">
        <v>1858871</v>
      </c>
      <c r="K56" s="357">
        <v>3325290</v>
      </c>
      <c r="L56" s="594" t="s">
        <v>580</v>
      </c>
      <c r="M56" s="594"/>
    </row>
    <row r="57" spans="1:13" ht="19.149999999999999" customHeight="1" thickTop="1" thickBot="1">
      <c r="A57" s="211">
        <v>4756</v>
      </c>
      <c r="B57" s="62" t="s">
        <v>635</v>
      </c>
      <c r="C57" s="106">
        <f t="shared" si="0"/>
        <v>48841</v>
      </c>
      <c r="D57" s="356">
        <v>2465</v>
      </c>
      <c r="E57" s="106">
        <f t="shared" si="1"/>
        <v>51306</v>
      </c>
      <c r="F57" s="106">
        <f t="shared" si="2"/>
        <v>6748</v>
      </c>
      <c r="G57" s="356">
        <v>5529</v>
      </c>
      <c r="H57" s="356">
        <v>1219</v>
      </c>
      <c r="I57" s="106">
        <f t="shared" si="3"/>
        <v>58054</v>
      </c>
      <c r="J57" s="356">
        <v>1309</v>
      </c>
      <c r="K57" s="356">
        <v>56745</v>
      </c>
      <c r="L57" s="592" t="s">
        <v>579</v>
      </c>
      <c r="M57" s="593"/>
    </row>
    <row r="58" spans="1:13" ht="28.9" customHeight="1" thickTop="1">
      <c r="A58" s="213">
        <v>4761</v>
      </c>
      <c r="B58" s="209" t="s">
        <v>636</v>
      </c>
      <c r="C58" s="363">
        <f t="shared" si="0"/>
        <v>523076</v>
      </c>
      <c r="D58" s="362">
        <v>46994</v>
      </c>
      <c r="E58" s="363">
        <f t="shared" si="1"/>
        <v>570070</v>
      </c>
      <c r="F58" s="363">
        <f t="shared" si="2"/>
        <v>94745</v>
      </c>
      <c r="G58" s="362">
        <v>71786</v>
      </c>
      <c r="H58" s="362">
        <v>22959</v>
      </c>
      <c r="I58" s="363">
        <f t="shared" si="3"/>
        <v>664815</v>
      </c>
      <c r="J58" s="362">
        <v>223412</v>
      </c>
      <c r="K58" s="362">
        <v>441403</v>
      </c>
      <c r="L58" s="595" t="s">
        <v>578</v>
      </c>
      <c r="M58" s="595"/>
    </row>
    <row r="59" spans="1:13" ht="19.899999999999999" customHeight="1">
      <c r="A59" s="211">
        <v>4762</v>
      </c>
      <c r="B59" s="62" t="s">
        <v>637</v>
      </c>
      <c r="C59" s="345">
        <f t="shared" si="0"/>
        <v>23666</v>
      </c>
      <c r="D59" s="272">
        <v>16</v>
      </c>
      <c r="E59" s="345">
        <f t="shared" si="1"/>
        <v>23682</v>
      </c>
      <c r="F59" s="345">
        <f t="shared" si="2"/>
        <v>7323</v>
      </c>
      <c r="G59" s="272">
        <v>7069</v>
      </c>
      <c r="H59" s="272">
        <v>254</v>
      </c>
      <c r="I59" s="345">
        <f t="shared" si="3"/>
        <v>31005</v>
      </c>
      <c r="J59" s="272">
        <v>0</v>
      </c>
      <c r="K59" s="272">
        <v>31005</v>
      </c>
      <c r="L59" s="462" t="s">
        <v>577</v>
      </c>
      <c r="M59" s="462"/>
    </row>
    <row r="60" spans="1:13" ht="20.25" thickBot="1">
      <c r="A60" s="212">
        <v>4763</v>
      </c>
      <c r="B60" s="96" t="s">
        <v>638</v>
      </c>
      <c r="C60" s="107">
        <f t="shared" si="0"/>
        <v>157102</v>
      </c>
      <c r="D60" s="366">
        <v>10668</v>
      </c>
      <c r="E60" s="107">
        <f t="shared" si="1"/>
        <v>167770</v>
      </c>
      <c r="F60" s="107">
        <f t="shared" si="2"/>
        <v>96694</v>
      </c>
      <c r="G60" s="366">
        <v>91490</v>
      </c>
      <c r="H60" s="366">
        <v>5204</v>
      </c>
      <c r="I60" s="107">
        <f t="shared" si="3"/>
        <v>264464</v>
      </c>
      <c r="J60" s="366">
        <v>40433</v>
      </c>
      <c r="K60" s="366">
        <v>224031</v>
      </c>
      <c r="L60" s="631" t="s">
        <v>576</v>
      </c>
      <c r="M60" s="594"/>
    </row>
    <row r="61" spans="1:13" ht="15.75" thickTop="1" thickBot="1">
      <c r="A61" s="211">
        <v>4764</v>
      </c>
      <c r="B61" s="62" t="s">
        <v>623</v>
      </c>
      <c r="C61" s="106">
        <f t="shared" si="0"/>
        <v>38829</v>
      </c>
      <c r="D61" s="356">
        <v>1776</v>
      </c>
      <c r="E61" s="106">
        <f t="shared" si="1"/>
        <v>40605</v>
      </c>
      <c r="F61" s="106">
        <f t="shared" si="2"/>
        <v>24617</v>
      </c>
      <c r="G61" s="356">
        <v>21047</v>
      </c>
      <c r="H61" s="356">
        <v>3570</v>
      </c>
      <c r="I61" s="106">
        <f t="shared" si="3"/>
        <v>65222</v>
      </c>
      <c r="J61" s="356">
        <v>710</v>
      </c>
      <c r="K61" s="356">
        <v>64512</v>
      </c>
      <c r="L61" s="592" t="s">
        <v>575</v>
      </c>
      <c r="M61" s="593"/>
    </row>
    <row r="62" spans="1:13" ht="19.149999999999999" customHeight="1" thickTop="1" thickBot="1">
      <c r="A62" s="212">
        <v>4771</v>
      </c>
      <c r="B62" s="96" t="s">
        <v>639</v>
      </c>
      <c r="C62" s="107">
        <f t="shared" si="0"/>
        <v>1723132</v>
      </c>
      <c r="D62" s="357">
        <v>131079</v>
      </c>
      <c r="E62" s="107">
        <f t="shared" si="1"/>
        <v>1854211</v>
      </c>
      <c r="F62" s="107">
        <v>673172</v>
      </c>
      <c r="G62" s="357">
        <v>673172</v>
      </c>
      <c r="H62" s="357">
        <v>644279</v>
      </c>
      <c r="I62" s="107">
        <f t="shared" si="3"/>
        <v>2527383</v>
      </c>
      <c r="J62" s="357">
        <v>26656</v>
      </c>
      <c r="K62" s="357">
        <v>2500727</v>
      </c>
      <c r="L62" s="594" t="s">
        <v>574</v>
      </c>
      <c r="M62" s="594"/>
    </row>
    <row r="63" spans="1:13" ht="20.45" customHeight="1" thickTop="1" thickBot="1">
      <c r="A63" s="211">
        <v>4772</v>
      </c>
      <c r="B63" s="62" t="s">
        <v>640</v>
      </c>
      <c r="C63" s="106">
        <f t="shared" si="0"/>
        <v>2816562</v>
      </c>
      <c r="D63" s="356">
        <v>25097</v>
      </c>
      <c r="E63" s="106">
        <f t="shared" si="1"/>
        <v>2841659</v>
      </c>
      <c r="F63" s="106">
        <f t="shared" si="2"/>
        <v>1011486</v>
      </c>
      <c r="G63" s="356">
        <v>717781</v>
      </c>
      <c r="H63" s="356">
        <v>293705</v>
      </c>
      <c r="I63" s="106">
        <f t="shared" si="3"/>
        <v>3853145</v>
      </c>
      <c r="J63" s="356">
        <v>1377171</v>
      </c>
      <c r="K63" s="356">
        <v>2475974</v>
      </c>
      <c r="L63" s="592" t="s">
        <v>573</v>
      </c>
      <c r="M63" s="593"/>
    </row>
    <row r="64" spans="1:13" ht="19.149999999999999" customHeight="1" thickTop="1" thickBot="1">
      <c r="A64" s="212">
        <v>4774</v>
      </c>
      <c r="B64" s="96" t="s">
        <v>547</v>
      </c>
      <c r="C64" s="107">
        <f t="shared" si="0"/>
        <v>10270</v>
      </c>
      <c r="D64" s="357">
        <v>17</v>
      </c>
      <c r="E64" s="107">
        <f t="shared" si="1"/>
        <v>10287</v>
      </c>
      <c r="F64" s="107">
        <f t="shared" si="2"/>
        <v>12882</v>
      </c>
      <c r="G64" s="357">
        <v>12336</v>
      </c>
      <c r="H64" s="357">
        <v>546</v>
      </c>
      <c r="I64" s="107">
        <f t="shared" si="3"/>
        <v>23169</v>
      </c>
      <c r="J64" s="357">
        <v>35457</v>
      </c>
      <c r="K64" s="357">
        <v>-12288</v>
      </c>
      <c r="L64" s="594" t="s">
        <v>557</v>
      </c>
      <c r="M64" s="594"/>
    </row>
    <row r="65" spans="1:13" ht="20.45" customHeight="1" thickTop="1" thickBot="1">
      <c r="A65" s="211">
        <v>4775</v>
      </c>
      <c r="B65" s="62" t="s">
        <v>569</v>
      </c>
      <c r="C65" s="106">
        <f t="shared" si="0"/>
        <v>1949657</v>
      </c>
      <c r="D65" s="356">
        <v>64261</v>
      </c>
      <c r="E65" s="106">
        <f t="shared" si="1"/>
        <v>2013918</v>
      </c>
      <c r="F65" s="106">
        <f t="shared" si="2"/>
        <v>270314</v>
      </c>
      <c r="G65" s="356">
        <v>224846</v>
      </c>
      <c r="H65" s="356">
        <v>45468</v>
      </c>
      <c r="I65" s="106">
        <f t="shared" si="3"/>
        <v>2284232</v>
      </c>
      <c r="J65" s="356">
        <v>47786</v>
      </c>
      <c r="K65" s="356">
        <v>2236446</v>
      </c>
      <c r="L65" s="592" t="s">
        <v>572</v>
      </c>
      <c r="M65" s="593"/>
    </row>
    <row r="66" spans="1:13" ht="19.149999999999999" customHeight="1" thickTop="1" thickBot="1">
      <c r="A66" s="212">
        <v>4776</v>
      </c>
      <c r="B66" s="96" t="s">
        <v>568</v>
      </c>
      <c r="C66" s="107">
        <f t="shared" si="0"/>
        <v>111317</v>
      </c>
      <c r="D66" s="357">
        <v>8942</v>
      </c>
      <c r="E66" s="107">
        <f t="shared" si="1"/>
        <v>120259</v>
      </c>
      <c r="F66" s="107">
        <f t="shared" si="2"/>
        <v>46660</v>
      </c>
      <c r="G66" s="357">
        <v>20235</v>
      </c>
      <c r="H66" s="357">
        <v>26425</v>
      </c>
      <c r="I66" s="107">
        <f t="shared" si="3"/>
        <v>166919</v>
      </c>
      <c r="J66" s="357">
        <v>72570</v>
      </c>
      <c r="K66" s="357">
        <v>94349</v>
      </c>
      <c r="L66" s="594" t="s">
        <v>571</v>
      </c>
      <c r="M66" s="594"/>
    </row>
    <row r="67" spans="1:13" ht="19.149999999999999" customHeight="1" thickTop="1" thickBot="1">
      <c r="A67" s="211">
        <v>4777</v>
      </c>
      <c r="B67" s="62" t="s">
        <v>567</v>
      </c>
      <c r="C67" s="106">
        <f t="shared" si="0"/>
        <v>50771</v>
      </c>
      <c r="D67" s="356">
        <v>457</v>
      </c>
      <c r="E67" s="106">
        <f t="shared" si="1"/>
        <v>51228</v>
      </c>
      <c r="F67" s="106">
        <f t="shared" si="2"/>
        <v>4917</v>
      </c>
      <c r="G67" s="356">
        <v>4129</v>
      </c>
      <c r="H67" s="356">
        <v>788</v>
      </c>
      <c r="I67" s="106">
        <f t="shared" si="3"/>
        <v>56145</v>
      </c>
      <c r="J67" s="356">
        <v>23923</v>
      </c>
      <c r="K67" s="356">
        <v>32222</v>
      </c>
      <c r="L67" s="592" t="s">
        <v>570</v>
      </c>
      <c r="M67" s="593"/>
    </row>
    <row r="68" spans="1:13" ht="19.149999999999999" customHeight="1" thickTop="1" thickBot="1">
      <c r="A68" s="212">
        <v>4778</v>
      </c>
      <c r="B68" s="96" t="s">
        <v>923</v>
      </c>
      <c r="C68" s="107">
        <f t="shared" si="0"/>
        <v>449</v>
      </c>
      <c r="D68" s="357">
        <v>0</v>
      </c>
      <c r="E68" s="107">
        <f t="shared" si="1"/>
        <v>449</v>
      </c>
      <c r="F68" s="107">
        <f t="shared" si="2"/>
        <v>1819</v>
      </c>
      <c r="G68" s="357">
        <v>1795</v>
      </c>
      <c r="H68" s="357">
        <v>24</v>
      </c>
      <c r="I68" s="107">
        <f t="shared" si="3"/>
        <v>2268</v>
      </c>
      <c r="J68" s="357">
        <v>0</v>
      </c>
      <c r="K68" s="357">
        <v>2268</v>
      </c>
      <c r="L68" s="594" t="s">
        <v>924</v>
      </c>
      <c r="M68" s="594"/>
    </row>
    <row r="69" spans="1:13" ht="31.15" customHeight="1" thickTop="1" thickBot="1">
      <c r="A69" s="211">
        <v>4779</v>
      </c>
      <c r="B69" s="62" t="s">
        <v>566</v>
      </c>
      <c r="C69" s="106">
        <f t="shared" si="0"/>
        <v>414024</v>
      </c>
      <c r="D69" s="356">
        <v>21689</v>
      </c>
      <c r="E69" s="106">
        <f t="shared" si="1"/>
        <v>435713</v>
      </c>
      <c r="F69" s="106">
        <f t="shared" si="2"/>
        <v>159149</v>
      </c>
      <c r="G69" s="356">
        <v>140916</v>
      </c>
      <c r="H69" s="356">
        <v>18233</v>
      </c>
      <c r="I69" s="106">
        <f t="shared" si="3"/>
        <v>594862</v>
      </c>
      <c r="J69" s="356">
        <v>128018</v>
      </c>
      <c r="K69" s="356">
        <v>466844</v>
      </c>
      <c r="L69" s="592" t="s">
        <v>643</v>
      </c>
      <c r="M69" s="593"/>
    </row>
    <row r="70" spans="1:13" ht="15" thickTop="1">
      <c r="A70" s="212">
        <v>4789</v>
      </c>
      <c r="B70" s="96" t="s">
        <v>926</v>
      </c>
      <c r="C70" s="359">
        <f t="shared" si="0"/>
        <v>9299</v>
      </c>
      <c r="D70" s="358">
        <v>17</v>
      </c>
      <c r="E70" s="359">
        <f t="shared" si="1"/>
        <v>9316</v>
      </c>
      <c r="F70" s="359">
        <f t="shared" si="2"/>
        <v>531</v>
      </c>
      <c r="G70" s="358">
        <v>269</v>
      </c>
      <c r="H70" s="358">
        <v>262</v>
      </c>
      <c r="I70" s="359">
        <f t="shared" si="3"/>
        <v>9847</v>
      </c>
      <c r="J70" s="358">
        <v>895</v>
      </c>
      <c r="K70" s="358">
        <v>8952</v>
      </c>
      <c r="L70" s="594" t="s">
        <v>925</v>
      </c>
      <c r="M70" s="594"/>
    </row>
    <row r="71" spans="1:13" ht="27.6" customHeight="1">
      <c r="A71" s="453" t="s">
        <v>207</v>
      </c>
      <c r="B71" s="604"/>
      <c r="C71" s="367">
        <f t="shared" ref="C71:D71" si="4">SUM(C13:C70)</f>
        <v>51753349</v>
      </c>
      <c r="D71" s="367">
        <f t="shared" si="4"/>
        <v>2351366</v>
      </c>
      <c r="E71" s="367">
        <f t="shared" si="1"/>
        <v>54104715</v>
      </c>
      <c r="F71" s="367">
        <f t="shared" ref="F71:K71" si="5">SUM(F13:F70)</f>
        <v>9968428</v>
      </c>
      <c r="G71" s="367">
        <f t="shared" si="5"/>
        <v>8183729</v>
      </c>
      <c r="H71" s="367">
        <f t="shared" si="5"/>
        <v>2428978</v>
      </c>
      <c r="I71" s="367">
        <f t="shared" si="5"/>
        <v>64073143</v>
      </c>
      <c r="J71" s="367">
        <f t="shared" si="5"/>
        <v>10980308</v>
      </c>
      <c r="K71" s="367">
        <f t="shared" si="5"/>
        <v>53092835</v>
      </c>
      <c r="L71" s="455" t="s">
        <v>204</v>
      </c>
      <c r="M71" s="605"/>
    </row>
  </sheetData>
  <mergeCells count="81">
    <mergeCell ref="L49:M49"/>
    <mergeCell ref="B9:B12"/>
    <mergeCell ref="C9:C10"/>
    <mergeCell ref="D9:D10"/>
    <mergeCell ref="E9:E10"/>
    <mergeCell ref="L9:M12"/>
    <mergeCell ref="F10:H10"/>
    <mergeCell ref="I10:K10"/>
    <mergeCell ref="C11:C12"/>
    <mergeCell ref="E11:E12"/>
    <mergeCell ref="F9:H9"/>
    <mergeCell ref="L16:M16"/>
    <mergeCell ref="L17:M17"/>
    <mergeCell ref="L18:M18"/>
    <mergeCell ref="L26:M26"/>
    <mergeCell ref="L27:M27"/>
    <mergeCell ref="L28:M28"/>
    <mergeCell ref="L20:M20"/>
    <mergeCell ref="L21:M21"/>
    <mergeCell ref="L22:M22"/>
    <mergeCell ref="L23:M23"/>
    <mergeCell ref="L24:M24"/>
    <mergeCell ref="L25:M25"/>
    <mergeCell ref="L19:M19"/>
    <mergeCell ref="A2:M2"/>
    <mergeCell ref="A3:M3"/>
    <mergeCell ref="A5:M5"/>
    <mergeCell ref="A6:M6"/>
    <mergeCell ref="L15:M15"/>
    <mergeCell ref="L13:M13"/>
    <mergeCell ref="A8:B8"/>
    <mergeCell ref="L14:M14"/>
    <mergeCell ref="I9:K9"/>
    <mergeCell ref="L8:M8"/>
    <mergeCell ref="A9:A12"/>
    <mergeCell ref="D11:D12"/>
    <mergeCell ref="A4:M4"/>
    <mergeCell ref="A7:M7"/>
    <mergeCell ref="L36:M36"/>
    <mergeCell ref="L42:M42"/>
    <mergeCell ref="L29:M29"/>
    <mergeCell ref="L30:M30"/>
    <mergeCell ref="L31:M31"/>
    <mergeCell ref="L32:M32"/>
    <mergeCell ref="L37:M37"/>
    <mergeCell ref="L41:M41"/>
    <mergeCell ref="L38:M38"/>
    <mergeCell ref="L39:M39"/>
    <mergeCell ref="L40:M40"/>
    <mergeCell ref="L33:M33"/>
    <mergeCell ref="L34:M34"/>
    <mergeCell ref="L35:M35"/>
    <mergeCell ref="L46:M46"/>
    <mergeCell ref="L47:M47"/>
    <mergeCell ref="L48:M48"/>
    <mergeCell ref="L43:M43"/>
    <mergeCell ref="L45:M45"/>
    <mergeCell ref="L44:M44"/>
    <mergeCell ref="L50:M50"/>
    <mergeCell ref="L51:M51"/>
    <mergeCell ref="L52:M52"/>
    <mergeCell ref="L53:M53"/>
    <mergeCell ref="L54:M54"/>
    <mergeCell ref="L55:M55"/>
    <mergeCell ref="L56:M56"/>
    <mergeCell ref="L57:M57"/>
    <mergeCell ref="L58:M58"/>
    <mergeCell ref="L60:M60"/>
    <mergeCell ref="L70:M70"/>
    <mergeCell ref="A71:B71"/>
    <mergeCell ref="L71:M71"/>
    <mergeCell ref="L68:M68"/>
    <mergeCell ref="L59:M59"/>
    <mergeCell ref="L67:M67"/>
    <mergeCell ref="L69:M69"/>
    <mergeCell ref="L65:M65"/>
    <mergeCell ref="L66:M66"/>
    <mergeCell ref="L61:M61"/>
    <mergeCell ref="L62:M62"/>
    <mergeCell ref="L63:M63"/>
    <mergeCell ref="L64:M64"/>
  </mergeCells>
  <phoneticPr fontId="18" type="noConversion"/>
  <printOptions horizontalCentered="1"/>
  <pageMargins left="0" right="0" top="0.39370078740157483" bottom="0" header="0.51181102362204722" footer="0.51181102362204722"/>
  <pageSetup paperSize="9" scale="75" orientation="landscape" r:id="rId1"/>
  <headerFooter alignWithMargins="0"/>
  <rowBreaks count="2" manualBreakCount="2">
    <brk id="36" max="12" man="1"/>
    <brk id="58" max="12"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topLeftCell="A12" zoomScaleSheetLayoutView="100" workbookViewId="0"/>
  </sheetViews>
  <sheetFormatPr defaultColWidth="9.125" defaultRowHeight="14.25"/>
  <cols>
    <col min="1" max="1" width="7.625" style="149" customWidth="1"/>
    <col min="2" max="2" width="30.625" style="82" customWidth="1"/>
    <col min="3" max="9" width="10.75" style="82" customWidth="1"/>
    <col min="10" max="10" width="30.625" style="82" customWidth="1"/>
    <col min="11" max="11" width="7.625" style="82" customWidth="1"/>
    <col min="12" max="12" width="12.75" style="82" customWidth="1"/>
    <col min="13" max="16384" width="9.125" style="82"/>
  </cols>
  <sheetData>
    <row r="1" spans="1:14" s="147" customFormat="1" ht="47.25" customHeight="1">
      <c r="A1" s="514"/>
      <c r="B1" s="514"/>
      <c r="C1" s="514"/>
      <c r="D1" s="514"/>
      <c r="E1" s="514"/>
      <c r="F1" s="514"/>
      <c r="G1" s="514"/>
      <c r="H1" s="514"/>
      <c r="I1" s="514"/>
      <c r="J1" s="514"/>
      <c r="K1" s="514"/>
      <c r="L1" s="150"/>
      <c r="M1" s="150"/>
      <c r="N1" s="150"/>
    </row>
    <row r="2" spans="1:14" ht="18" customHeight="1">
      <c r="A2" s="515" t="s">
        <v>402</v>
      </c>
      <c r="B2" s="515"/>
      <c r="C2" s="515"/>
      <c r="D2" s="515"/>
      <c r="E2" s="515"/>
      <c r="F2" s="515"/>
      <c r="G2" s="515"/>
      <c r="H2" s="515"/>
      <c r="I2" s="515"/>
      <c r="J2" s="515"/>
      <c r="K2" s="515"/>
    </row>
    <row r="3" spans="1:14" ht="15.75" customHeight="1">
      <c r="A3" s="515" t="s">
        <v>101</v>
      </c>
      <c r="B3" s="515"/>
      <c r="C3" s="515"/>
      <c r="D3" s="515"/>
      <c r="E3" s="515"/>
      <c r="F3" s="515"/>
      <c r="G3" s="515"/>
      <c r="H3" s="515"/>
      <c r="I3" s="515"/>
      <c r="J3" s="515"/>
      <c r="K3" s="515"/>
    </row>
    <row r="4" spans="1:14" ht="15.75" customHeight="1">
      <c r="A4" s="515" t="s">
        <v>654</v>
      </c>
      <c r="B4" s="515"/>
      <c r="C4" s="515"/>
      <c r="D4" s="515"/>
      <c r="E4" s="515"/>
      <c r="F4" s="515"/>
      <c r="G4" s="515"/>
      <c r="H4" s="515"/>
      <c r="I4" s="515"/>
      <c r="J4" s="515"/>
      <c r="K4" s="515"/>
    </row>
    <row r="5" spans="1:14" ht="15.75" customHeight="1">
      <c r="A5" s="513" t="s">
        <v>403</v>
      </c>
      <c r="B5" s="513"/>
      <c r="C5" s="513"/>
      <c r="D5" s="513"/>
      <c r="E5" s="513"/>
      <c r="F5" s="513"/>
      <c r="G5" s="513"/>
      <c r="H5" s="513"/>
      <c r="I5" s="513"/>
      <c r="J5" s="513"/>
      <c r="K5" s="513"/>
    </row>
    <row r="6" spans="1:14" ht="19.5" customHeight="1">
      <c r="A6" s="513" t="s">
        <v>262</v>
      </c>
      <c r="B6" s="513"/>
      <c r="C6" s="513"/>
      <c r="D6" s="513"/>
      <c r="E6" s="513"/>
      <c r="F6" s="513"/>
      <c r="G6" s="513"/>
      <c r="H6" s="513"/>
      <c r="I6" s="513"/>
      <c r="J6" s="513"/>
      <c r="K6" s="513"/>
    </row>
    <row r="7" spans="1:14" ht="19.5" customHeight="1">
      <c r="A7" s="513" t="s">
        <v>655</v>
      </c>
      <c r="B7" s="513"/>
      <c r="C7" s="513"/>
      <c r="D7" s="513"/>
      <c r="E7" s="513"/>
      <c r="F7" s="513"/>
      <c r="G7" s="513"/>
      <c r="H7" s="513"/>
      <c r="I7" s="513"/>
      <c r="J7" s="513"/>
      <c r="K7" s="513"/>
    </row>
    <row r="8" spans="1:14" s="148" customFormat="1" ht="39" customHeight="1">
      <c r="A8" s="548" t="s">
        <v>700</v>
      </c>
      <c r="B8" s="548"/>
      <c r="C8" s="517">
        <v>2017</v>
      </c>
      <c r="D8" s="517"/>
      <c r="E8" s="517"/>
      <c r="F8" s="517"/>
      <c r="G8" s="517"/>
      <c r="H8" s="517"/>
      <c r="I8" s="517"/>
      <c r="J8" s="518" t="s">
        <v>129</v>
      </c>
      <c r="K8" s="518"/>
    </row>
    <row r="9" spans="1:14" s="148" customFormat="1" ht="39" customHeight="1">
      <c r="A9" s="471" t="s">
        <v>465</v>
      </c>
      <c r="B9" s="552" t="s">
        <v>210</v>
      </c>
      <c r="C9" s="566" t="s">
        <v>390</v>
      </c>
      <c r="D9" s="566"/>
      <c r="E9" s="566" t="s">
        <v>391</v>
      </c>
      <c r="F9" s="566" t="s">
        <v>392</v>
      </c>
      <c r="G9" s="566" t="s">
        <v>198</v>
      </c>
      <c r="H9" s="566" t="s">
        <v>197</v>
      </c>
      <c r="I9" s="566" t="s">
        <v>393</v>
      </c>
      <c r="J9" s="556" t="s">
        <v>375</v>
      </c>
      <c r="K9" s="556"/>
    </row>
    <row r="10" spans="1:14" s="148" customFormat="1" ht="32.25" customHeight="1">
      <c r="A10" s="555"/>
      <c r="B10" s="553"/>
      <c r="C10" s="559" t="s">
        <v>394</v>
      </c>
      <c r="D10" s="559"/>
      <c r="E10" s="577"/>
      <c r="F10" s="577"/>
      <c r="G10" s="577"/>
      <c r="H10" s="577"/>
      <c r="I10" s="577"/>
      <c r="J10" s="557"/>
      <c r="K10" s="557"/>
    </row>
    <row r="11" spans="1:14" s="148" customFormat="1" ht="39" customHeight="1">
      <c r="A11" s="555"/>
      <c r="B11" s="553"/>
      <c r="C11" s="173" t="s">
        <v>395</v>
      </c>
      <c r="D11" s="173" t="s">
        <v>226</v>
      </c>
      <c r="E11" s="560" t="s">
        <v>427</v>
      </c>
      <c r="F11" s="560" t="s">
        <v>396</v>
      </c>
      <c r="G11" s="560" t="s">
        <v>400</v>
      </c>
      <c r="H11" s="560" t="s">
        <v>401</v>
      </c>
      <c r="I11" s="560" t="s">
        <v>397</v>
      </c>
      <c r="J11" s="557"/>
      <c r="K11" s="557"/>
    </row>
    <row r="12" spans="1:14" s="148" customFormat="1" ht="61.5" customHeight="1">
      <c r="A12" s="635"/>
      <c r="B12" s="554"/>
      <c r="C12" s="174" t="s">
        <v>398</v>
      </c>
      <c r="D12" s="174" t="s">
        <v>399</v>
      </c>
      <c r="E12" s="559"/>
      <c r="F12" s="559"/>
      <c r="G12" s="559"/>
      <c r="H12" s="559"/>
      <c r="I12" s="559"/>
      <c r="J12" s="558"/>
      <c r="K12" s="558"/>
    </row>
    <row r="13" spans="1:14" s="148" customFormat="1" ht="60" customHeight="1" thickBot="1">
      <c r="A13" s="193">
        <v>45</v>
      </c>
      <c r="B13" s="194" t="s">
        <v>533</v>
      </c>
      <c r="C13" s="60">
        <v>3276329</v>
      </c>
      <c r="D13" s="60">
        <v>1406443</v>
      </c>
      <c r="E13" s="60">
        <v>256280</v>
      </c>
      <c r="F13" s="60">
        <v>312220</v>
      </c>
      <c r="G13" s="99">
        <v>15.78</v>
      </c>
      <c r="H13" s="99">
        <v>2.14</v>
      </c>
      <c r="I13" s="60">
        <v>70846</v>
      </c>
      <c r="J13" s="447" t="s">
        <v>538</v>
      </c>
      <c r="K13" s="447"/>
    </row>
    <row r="14" spans="1:14" s="148" customFormat="1" ht="60" customHeight="1" thickBot="1">
      <c r="A14" s="56">
        <v>46</v>
      </c>
      <c r="B14" s="59" t="s">
        <v>534</v>
      </c>
      <c r="C14" s="61">
        <v>5222304</v>
      </c>
      <c r="D14" s="61">
        <v>1865377</v>
      </c>
      <c r="E14" s="61">
        <v>230582</v>
      </c>
      <c r="F14" s="61">
        <v>268961</v>
      </c>
      <c r="G14" s="100">
        <v>11.71</v>
      </c>
      <c r="H14" s="100">
        <v>2.56</v>
      </c>
      <c r="I14" s="61">
        <v>57417</v>
      </c>
      <c r="J14" s="425" t="s">
        <v>537</v>
      </c>
      <c r="K14" s="425"/>
    </row>
    <row r="15" spans="1:14" s="148" customFormat="1" ht="43.5" customHeight="1">
      <c r="A15" s="205">
        <v>47</v>
      </c>
      <c r="B15" s="206" t="s">
        <v>535</v>
      </c>
      <c r="C15" s="68">
        <v>33022633</v>
      </c>
      <c r="D15" s="68">
        <v>6968260</v>
      </c>
      <c r="E15" s="68">
        <v>306275</v>
      </c>
      <c r="F15" s="68">
        <v>362390</v>
      </c>
      <c r="G15" s="151">
        <v>12.52</v>
      </c>
      <c r="H15" s="151">
        <v>2.97</v>
      </c>
      <c r="I15" s="68">
        <v>52014</v>
      </c>
      <c r="J15" s="429" t="s">
        <v>536</v>
      </c>
      <c r="K15" s="429"/>
    </row>
    <row r="16" spans="1:14" s="148" customFormat="1" ht="50.25" customHeight="1">
      <c r="A16" s="561" t="s">
        <v>207</v>
      </c>
      <c r="B16" s="561"/>
      <c r="C16" s="83">
        <v>41521266</v>
      </c>
      <c r="D16" s="83">
        <v>10240080</v>
      </c>
      <c r="E16" s="83">
        <v>287824</v>
      </c>
      <c r="F16" s="83">
        <v>340846</v>
      </c>
      <c r="G16" s="95">
        <v>12.73</v>
      </c>
      <c r="H16" s="95">
        <v>2.83</v>
      </c>
      <c r="I16" s="83">
        <v>54963</v>
      </c>
      <c r="J16" s="562" t="s">
        <v>204</v>
      </c>
      <c r="K16" s="562"/>
    </row>
    <row r="17" spans="1:11" s="148" customFormat="1" ht="15">
      <c r="A17" s="152" t="s">
        <v>466</v>
      </c>
      <c r="K17" s="153" t="s">
        <v>199</v>
      </c>
    </row>
  </sheetData>
  <mergeCells count="30">
    <mergeCell ref="A16:B16"/>
    <mergeCell ref="J16:K16"/>
    <mergeCell ref="C10:D10"/>
    <mergeCell ref="E11:E12"/>
    <mergeCell ref="F11:F12"/>
    <mergeCell ref="G11:G12"/>
    <mergeCell ref="H11:H12"/>
    <mergeCell ref="I11:I12"/>
    <mergeCell ref="J13:K13"/>
    <mergeCell ref="A8:B8"/>
    <mergeCell ref="J14:K14"/>
    <mergeCell ref="J15:K15"/>
    <mergeCell ref="C9:D9"/>
    <mergeCell ref="C8:I8"/>
    <mergeCell ref="J8:K8"/>
    <mergeCell ref="A9:A12"/>
    <mergeCell ref="B9:B12"/>
    <mergeCell ref="E9:E10"/>
    <mergeCell ref="F9:F10"/>
    <mergeCell ref="G9:G10"/>
    <mergeCell ref="H9:H10"/>
    <mergeCell ref="I9:I10"/>
    <mergeCell ref="J9:K12"/>
    <mergeCell ref="A7:K7"/>
    <mergeCell ref="A1:K1"/>
    <mergeCell ref="A2:K2"/>
    <mergeCell ref="A3:K3"/>
    <mergeCell ref="A5:K5"/>
    <mergeCell ref="A6:K6"/>
    <mergeCell ref="A4:K4"/>
  </mergeCells>
  <printOptions horizontalCentered="1" verticalCentered="1"/>
  <pageMargins left="0" right="0" top="0" bottom="0" header="0.5" footer="0.5"/>
  <pageSetup paperSize="9" scale="85"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72"/>
  <sheetViews>
    <sheetView tabSelected="1" view="pageBreakPreview" topLeftCell="B61" zoomScale="110" zoomScaleSheetLayoutView="110" workbookViewId="0"/>
  </sheetViews>
  <sheetFormatPr defaultColWidth="9.125" defaultRowHeight="14.25"/>
  <cols>
    <col min="1" max="1" width="5.625" style="149" customWidth="1"/>
    <col min="2" max="2" width="35.875" style="82" customWidth="1"/>
    <col min="3" max="9" width="10.75" style="82" customWidth="1"/>
    <col min="10" max="10" width="30.625" style="82" customWidth="1"/>
    <col min="11" max="11" width="5.625" style="82" customWidth="1"/>
    <col min="12" max="16384" width="9.125" style="82"/>
  </cols>
  <sheetData>
    <row r="1" spans="1:11" s="147" customFormat="1" ht="4.5" customHeight="1">
      <c r="A1" s="514"/>
      <c r="B1" s="514"/>
      <c r="C1" s="514"/>
      <c r="D1" s="514"/>
      <c r="E1" s="514"/>
      <c r="F1" s="514"/>
      <c r="G1" s="514"/>
      <c r="H1" s="514"/>
      <c r="I1" s="514"/>
      <c r="J1" s="514"/>
      <c r="K1" s="514"/>
    </row>
    <row r="2" spans="1:11" ht="18" customHeight="1">
      <c r="A2" s="515" t="s">
        <v>402</v>
      </c>
      <c r="B2" s="515"/>
      <c r="C2" s="515"/>
      <c r="D2" s="515"/>
      <c r="E2" s="515"/>
      <c r="F2" s="515"/>
      <c r="G2" s="515"/>
      <c r="H2" s="515"/>
      <c r="I2" s="515"/>
      <c r="J2" s="515"/>
      <c r="K2" s="515"/>
    </row>
    <row r="3" spans="1:11" ht="18" customHeight="1">
      <c r="A3" s="515" t="s">
        <v>101</v>
      </c>
      <c r="B3" s="515"/>
      <c r="C3" s="515"/>
      <c r="D3" s="515"/>
      <c r="E3" s="515"/>
      <c r="F3" s="515"/>
      <c r="G3" s="515"/>
      <c r="H3" s="515"/>
      <c r="I3" s="515"/>
      <c r="J3" s="515"/>
      <c r="K3" s="515"/>
    </row>
    <row r="4" spans="1:11" ht="18" customHeight="1">
      <c r="A4" s="515" t="s">
        <v>656</v>
      </c>
      <c r="B4" s="515"/>
      <c r="C4" s="515"/>
      <c r="D4" s="515"/>
      <c r="E4" s="515"/>
      <c r="F4" s="515"/>
      <c r="G4" s="515"/>
      <c r="H4" s="515"/>
      <c r="I4" s="515"/>
      <c r="J4" s="515"/>
      <c r="K4" s="515"/>
    </row>
    <row r="5" spans="1:11" ht="15.75" customHeight="1">
      <c r="A5" s="513" t="s">
        <v>403</v>
      </c>
      <c r="B5" s="513"/>
      <c r="C5" s="513"/>
      <c r="D5" s="513"/>
      <c r="E5" s="513"/>
      <c r="F5" s="513"/>
      <c r="G5" s="513"/>
      <c r="H5" s="513"/>
      <c r="I5" s="513"/>
      <c r="J5" s="513"/>
      <c r="K5" s="513"/>
    </row>
    <row r="6" spans="1:11" ht="15.75" customHeight="1">
      <c r="A6" s="513" t="s">
        <v>262</v>
      </c>
      <c r="B6" s="513"/>
      <c r="C6" s="513"/>
      <c r="D6" s="513"/>
      <c r="E6" s="513"/>
      <c r="F6" s="513"/>
      <c r="G6" s="513"/>
      <c r="H6" s="513"/>
      <c r="I6" s="513"/>
      <c r="J6" s="513"/>
      <c r="K6" s="513"/>
    </row>
    <row r="7" spans="1:11" ht="15.75" customHeight="1">
      <c r="A7" s="513" t="s">
        <v>657</v>
      </c>
      <c r="B7" s="513"/>
      <c r="C7" s="513"/>
      <c r="D7" s="513"/>
      <c r="E7" s="513"/>
      <c r="F7" s="513"/>
      <c r="G7" s="513"/>
      <c r="H7" s="513"/>
      <c r="I7" s="513"/>
      <c r="J7" s="513"/>
      <c r="K7" s="513"/>
    </row>
    <row r="8" spans="1:11" ht="19.5" customHeight="1">
      <c r="A8" s="548" t="s">
        <v>701</v>
      </c>
      <c r="B8" s="548"/>
      <c r="C8" s="268"/>
      <c r="D8" s="268"/>
      <c r="E8" s="268"/>
      <c r="F8" s="269">
        <v>2017</v>
      </c>
      <c r="G8" s="268"/>
      <c r="H8" s="268"/>
      <c r="I8" s="268"/>
      <c r="J8" s="518" t="s">
        <v>320</v>
      </c>
      <c r="K8" s="518"/>
    </row>
    <row r="9" spans="1:11" s="148" customFormat="1" ht="30" customHeight="1">
      <c r="A9" s="471" t="s">
        <v>465</v>
      </c>
      <c r="B9" s="552" t="s">
        <v>210</v>
      </c>
      <c r="C9" s="566" t="s">
        <v>390</v>
      </c>
      <c r="D9" s="566"/>
      <c r="E9" s="566" t="s">
        <v>391</v>
      </c>
      <c r="F9" s="566" t="s">
        <v>392</v>
      </c>
      <c r="G9" s="566" t="s">
        <v>198</v>
      </c>
      <c r="H9" s="566" t="s">
        <v>197</v>
      </c>
      <c r="I9" s="566" t="s">
        <v>393</v>
      </c>
      <c r="J9" s="556" t="s">
        <v>375</v>
      </c>
      <c r="K9" s="556"/>
    </row>
    <row r="10" spans="1:11" s="148" customFormat="1" ht="30" customHeight="1">
      <c r="A10" s="555"/>
      <c r="B10" s="553"/>
      <c r="C10" s="559" t="s">
        <v>394</v>
      </c>
      <c r="D10" s="559"/>
      <c r="E10" s="577"/>
      <c r="F10" s="577"/>
      <c r="G10" s="577"/>
      <c r="H10" s="577"/>
      <c r="I10" s="577"/>
      <c r="J10" s="557"/>
      <c r="K10" s="557"/>
    </row>
    <row r="11" spans="1:11" s="148" customFormat="1" ht="28.15" customHeight="1">
      <c r="A11" s="555"/>
      <c r="B11" s="553"/>
      <c r="C11" s="176" t="s">
        <v>395</v>
      </c>
      <c r="D11" s="176" t="s">
        <v>226</v>
      </c>
      <c r="E11" s="560" t="s">
        <v>427</v>
      </c>
      <c r="F11" s="560" t="s">
        <v>396</v>
      </c>
      <c r="G11" s="560" t="s">
        <v>400</v>
      </c>
      <c r="H11" s="560" t="s">
        <v>401</v>
      </c>
      <c r="I11" s="560" t="s">
        <v>397</v>
      </c>
      <c r="J11" s="557"/>
      <c r="K11" s="557"/>
    </row>
    <row r="12" spans="1:11" s="148" customFormat="1" ht="28.15" customHeight="1">
      <c r="A12" s="635"/>
      <c r="B12" s="554"/>
      <c r="C12" s="175" t="s">
        <v>398</v>
      </c>
      <c r="D12" s="175" t="s">
        <v>399</v>
      </c>
      <c r="E12" s="559"/>
      <c r="F12" s="559"/>
      <c r="G12" s="559"/>
      <c r="H12" s="559"/>
      <c r="I12" s="559"/>
      <c r="J12" s="558"/>
      <c r="K12" s="558"/>
    </row>
    <row r="13" spans="1:11" s="148" customFormat="1" ht="19.149999999999999" customHeight="1">
      <c r="A13" s="214">
        <v>4511</v>
      </c>
      <c r="B13" s="210" t="s">
        <v>559</v>
      </c>
      <c r="C13" s="220">
        <v>2387210</v>
      </c>
      <c r="D13" s="220">
        <v>1026157</v>
      </c>
      <c r="E13" s="220">
        <v>324618</v>
      </c>
      <c r="F13" s="220">
        <v>386267</v>
      </c>
      <c r="G13" s="231">
        <v>14.31</v>
      </c>
      <c r="H13" s="231">
        <v>1.65</v>
      </c>
      <c r="I13" s="220">
        <v>87593</v>
      </c>
      <c r="J13" s="596" t="s">
        <v>558</v>
      </c>
      <c r="K13" s="597"/>
    </row>
    <row r="14" spans="1:11" s="148" customFormat="1" ht="19.149999999999999" customHeight="1">
      <c r="A14" s="212">
        <v>4512</v>
      </c>
      <c r="B14" s="96" t="s">
        <v>560</v>
      </c>
      <c r="C14" s="222">
        <v>370511</v>
      </c>
      <c r="D14" s="222">
        <v>80583</v>
      </c>
      <c r="E14" s="222">
        <v>346412</v>
      </c>
      <c r="F14" s="222">
        <v>429099</v>
      </c>
      <c r="G14" s="155">
        <v>16.420000000000002</v>
      </c>
      <c r="H14" s="155">
        <v>2.85</v>
      </c>
      <c r="I14" s="222">
        <v>62516</v>
      </c>
      <c r="J14" s="594" t="s">
        <v>561</v>
      </c>
      <c r="K14" s="594"/>
    </row>
    <row r="15" spans="1:11" s="148" customFormat="1" ht="19.5">
      <c r="A15" s="211">
        <v>4519</v>
      </c>
      <c r="B15" s="62" t="s">
        <v>920</v>
      </c>
      <c r="C15" s="224">
        <v>982</v>
      </c>
      <c r="D15" s="224">
        <v>1088</v>
      </c>
      <c r="E15" s="224">
        <v>90109</v>
      </c>
      <c r="F15" s="224">
        <v>103826</v>
      </c>
      <c r="G15" s="102">
        <v>11.77</v>
      </c>
      <c r="H15" s="102">
        <v>1.44</v>
      </c>
      <c r="I15" s="224">
        <v>47322</v>
      </c>
      <c r="J15" s="592" t="s">
        <v>921</v>
      </c>
      <c r="K15" s="593"/>
    </row>
    <row r="16" spans="1:11" s="148" customFormat="1" ht="19.5">
      <c r="A16" s="212">
        <v>4531</v>
      </c>
      <c r="B16" s="96" t="s">
        <v>562</v>
      </c>
      <c r="C16" s="222">
        <v>501651</v>
      </c>
      <c r="D16" s="222">
        <v>268166</v>
      </c>
      <c r="E16" s="222">
        <v>124251</v>
      </c>
      <c r="F16" s="222">
        <v>163446</v>
      </c>
      <c r="G16" s="155">
        <v>20.18</v>
      </c>
      <c r="H16" s="155">
        <v>3.8</v>
      </c>
      <c r="I16" s="222">
        <v>41908</v>
      </c>
      <c r="J16" s="594" t="s">
        <v>608</v>
      </c>
      <c r="K16" s="594"/>
    </row>
    <row r="17" spans="1:11" s="148" customFormat="1" ht="19.5">
      <c r="A17" s="211">
        <v>4532</v>
      </c>
      <c r="B17" s="62" t="s">
        <v>563</v>
      </c>
      <c r="C17" s="224">
        <v>14818</v>
      </c>
      <c r="D17" s="224">
        <v>28961</v>
      </c>
      <c r="E17" s="224">
        <v>124603</v>
      </c>
      <c r="F17" s="224">
        <v>199767</v>
      </c>
      <c r="G17" s="102">
        <v>35.29</v>
      </c>
      <c r="H17" s="102">
        <v>2.33</v>
      </c>
      <c r="I17" s="224">
        <v>75814</v>
      </c>
      <c r="J17" s="592" t="s">
        <v>607</v>
      </c>
      <c r="K17" s="593"/>
    </row>
    <row r="18" spans="1:11" s="148" customFormat="1" ht="19.5">
      <c r="A18" s="212">
        <v>4539</v>
      </c>
      <c r="B18" s="96" t="s">
        <v>564</v>
      </c>
      <c r="C18" s="222">
        <v>1156</v>
      </c>
      <c r="D18" s="222">
        <v>1487</v>
      </c>
      <c r="E18" s="222">
        <v>57807</v>
      </c>
      <c r="F18" s="222">
        <v>94063</v>
      </c>
      <c r="G18" s="155">
        <v>36.729999999999997</v>
      </c>
      <c r="H18" s="155">
        <v>1.81</v>
      </c>
      <c r="I18" s="222">
        <v>33806</v>
      </c>
      <c r="J18" s="594" t="s">
        <v>606</v>
      </c>
      <c r="K18" s="594"/>
    </row>
    <row r="19" spans="1:11" s="148" customFormat="1">
      <c r="A19" s="211">
        <v>4610</v>
      </c>
      <c r="B19" s="62" t="s">
        <v>539</v>
      </c>
      <c r="C19" s="224">
        <v>317958</v>
      </c>
      <c r="D19" s="224">
        <v>136661</v>
      </c>
      <c r="E19" s="224">
        <v>151936</v>
      </c>
      <c r="F19" s="224">
        <v>191130</v>
      </c>
      <c r="G19" s="102">
        <v>14.31</v>
      </c>
      <c r="H19" s="102">
        <v>6.2</v>
      </c>
      <c r="I19" s="224">
        <v>43732</v>
      </c>
      <c r="J19" s="592" t="s">
        <v>548</v>
      </c>
      <c r="K19" s="593"/>
    </row>
    <row r="20" spans="1:11" s="148" customFormat="1">
      <c r="A20" s="212">
        <v>4620</v>
      </c>
      <c r="B20" s="96" t="s">
        <v>565</v>
      </c>
      <c r="C20" s="222">
        <v>-247698</v>
      </c>
      <c r="D20" s="222">
        <v>147653</v>
      </c>
      <c r="E20" s="222">
        <v>-35441</v>
      </c>
      <c r="F20" s="222">
        <v>3991</v>
      </c>
      <c r="G20" s="155">
        <v>827.7</v>
      </c>
      <c r="H20" s="155">
        <v>160.38</v>
      </c>
      <c r="I20" s="222">
        <v>64590</v>
      </c>
      <c r="J20" s="594" t="s">
        <v>605</v>
      </c>
      <c r="K20" s="594"/>
    </row>
    <row r="21" spans="1:11" s="148" customFormat="1">
      <c r="A21" s="211">
        <v>4631</v>
      </c>
      <c r="B21" s="62" t="s">
        <v>540</v>
      </c>
      <c r="C21" s="224">
        <v>19672</v>
      </c>
      <c r="D21" s="224">
        <v>17251</v>
      </c>
      <c r="E21" s="224">
        <v>103287</v>
      </c>
      <c r="F21" s="224">
        <v>130911</v>
      </c>
      <c r="G21" s="102">
        <v>15.02</v>
      </c>
      <c r="H21" s="102">
        <v>6.08</v>
      </c>
      <c r="I21" s="224">
        <v>45759</v>
      </c>
      <c r="J21" s="592" t="s">
        <v>549</v>
      </c>
      <c r="K21" s="593"/>
    </row>
    <row r="22" spans="1:11" s="148" customFormat="1">
      <c r="A22" s="212">
        <v>4632</v>
      </c>
      <c r="B22" s="96" t="s">
        <v>609</v>
      </c>
      <c r="C22" s="222">
        <v>1076659</v>
      </c>
      <c r="D22" s="222">
        <v>289132</v>
      </c>
      <c r="E22" s="222">
        <v>240589</v>
      </c>
      <c r="F22" s="222">
        <v>291510</v>
      </c>
      <c r="G22" s="155">
        <v>14.67</v>
      </c>
      <c r="H22" s="155">
        <v>2.8</v>
      </c>
      <c r="I22" s="222">
        <v>48053</v>
      </c>
      <c r="J22" s="594" t="s">
        <v>604</v>
      </c>
      <c r="K22" s="594"/>
    </row>
    <row r="23" spans="1:11" s="148" customFormat="1" ht="19.149999999999999" customHeight="1">
      <c r="A23" s="211">
        <v>4641</v>
      </c>
      <c r="B23" s="62" t="s">
        <v>610</v>
      </c>
      <c r="C23" s="224">
        <v>311591</v>
      </c>
      <c r="D23" s="224">
        <v>68010</v>
      </c>
      <c r="E23" s="224">
        <v>406167</v>
      </c>
      <c r="F23" s="224">
        <v>458478</v>
      </c>
      <c r="G23" s="102">
        <v>10.58</v>
      </c>
      <c r="H23" s="102">
        <v>0.83</v>
      </c>
      <c r="I23" s="224">
        <v>58985</v>
      </c>
      <c r="J23" s="592" t="s">
        <v>603</v>
      </c>
      <c r="K23" s="593"/>
    </row>
    <row r="24" spans="1:11" s="148" customFormat="1" ht="44.45" customHeight="1">
      <c r="A24" s="212">
        <v>4647</v>
      </c>
      <c r="B24" s="96" t="s">
        <v>611</v>
      </c>
      <c r="C24" s="222">
        <v>1585778</v>
      </c>
      <c r="D24" s="222">
        <v>165313</v>
      </c>
      <c r="E24" s="222">
        <v>929073</v>
      </c>
      <c r="F24" s="222">
        <v>972126</v>
      </c>
      <c r="G24" s="155">
        <v>3.94</v>
      </c>
      <c r="H24" s="155">
        <v>0.49</v>
      </c>
      <c r="I24" s="222">
        <v>87007</v>
      </c>
      <c r="J24" s="594" t="s">
        <v>602</v>
      </c>
      <c r="K24" s="594"/>
    </row>
    <row r="25" spans="1:11" s="148" customFormat="1" ht="39">
      <c r="A25" s="211">
        <v>4648</v>
      </c>
      <c r="B25" s="62" t="s">
        <v>612</v>
      </c>
      <c r="C25" s="224">
        <v>154037</v>
      </c>
      <c r="D25" s="224">
        <v>109109</v>
      </c>
      <c r="E25" s="224">
        <v>95435</v>
      </c>
      <c r="F25" s="224">
        <v>120988</v>
      </c>
      <c r="G25" s="102">
        <v>18.97</v>
      </c>
      <c r="H25" s="102">
        <v>2.15</v>
      </c>
      <c r="I25" s="224">
        <v>37624</v>
      </c>
      <c r="J25" s="592" t="s">
        <v>601</v>
      </c>
      <c r="K25" s="593"/>
    </row>
    <row r="26" spans="1:11" s="148" customFormat="1" ht="29.25">
      <c r="A26" s="212">
        <v>4649</v>
      </c>
      <c r="B26" s="96" t="s">
        <v>1220</v>
      </c>
      <c r="C26" s="222">
        <v>373</v>
      </c>
      <c r="D26" s="222">
        <v>334</v>
      </c>
      <c r="E26" s="222">
        <v>29636</v>
      </c>
      <c r="F26" s="222">
        <v>35257</v>
      </c>
      <c r="G26" s="155">
        <v>14.71</v>
      </c>
      <c r="H26" s="155">
        <v>1.23</v>
      </c>
      <c r="I26" s="222">
        <v>15164</v>
      </c>
      <c r="J26" s="594" t="s">
        <v>922</v>
      </c>
      <c r="K26" s="594"/>
    </row>
    <row r="27" spans="1:11" s="148" customFormat="1" ht="19.5">
      <c r="A27" s="211">
        <v>4651</v>
      </c>
      <c r="B27" s="62" t="s">
        <v>613</v>
      </c>
      <c r="C27" s="224">
        <v>14290</v>
      </c>
      <c r="D27" s="224">
        <v>7688</v>
      </c>
      <c r="E27" s="224">
        <v>184437</v>
      </c>
      <c r="F27" s="224">
        <v>217734</v>
      </c>
      <c r="G27" s="102">
        <v>13.03</v>
      </c>
      <c r="H27" s="102">
        <v>2.2599999999999998</v>
      </c>
      <c r="I27" s="224">
        <v>63018</v>
      </c>
      <c r="J27" s="592" t="s">
        <v>600</v>
      </c>
      <c r="K27" s="593"/>
    </row>
    <row r="28" spans="1:11" s="148" customFormat="1" ht="19.5">
      <c r="A28" s="212">
        <v>4652</v>
      </c>
      <c r="B28" s="96" t="s">
        <v>614</v>
      </c>
      <c r="C28" s="222">
        <v>117722</v>
      </c>
      <c r="D28" s="222">
        <v>74927</v>
      </c>
      <c r="E28" s="222">
        <v>284869</v>
      </c>
      <c r="F28" s="222">
        <v>312579</v>
      </c>
      <c r="G28" s="155">
        <v>7.25</v>
      </c>
      <c r="H28" s="155">
        <v>1.61</v>
      </c>
      <c r="I28" s="222">
        <v>102781</v>
      </c>
      <c r="J28" s="594" t="s">
        <v>599</v>
      </c>
      <c r="K28" s="594"/>
    </row>
    <row r="29" spans="1:11" s="148" customFormat="1" ht="19.149999999999999" customHeight="1">
      <c r="A29" s="211">
        <v>4653</v>
      </c>
      <c r="B29" s="62" t="s">
        <v>615</v>
      </c>
      <c r="C29" s="224">
        <v>31899</v>
      </c>
      <c r="D29" s="224">
        <v>40469</v>
      </c>
      <c r="E29" s="224">
        <v>94563</v>
      </c>
      <c r="F29" s="224">
        <v>142098</v>
      </c>
      <c r="G29" s="102">
        <v>30.68</v>
      </c>
      <c r="H29" s="102">
        <v>2.77</v>
      </c>
      <c r="I29" s="224">
        <v>51422</v>
      </c>
      <c r="J29" s="592" t="s">
        <v>598</v>
      </c>
      <c r="K29" s="593"/>
    </row>
    <row r="30" spans="1:11" s="148" customFormat="1">
      <c r="A30" s="212">
        <v>4659</v>
      </c>
      <c r="B30" s="96" t="s">
        <v>616</v>
      </c>
      <c r="C30" s="227">
        <v>485197</v>
      </c>
      <c r="D30" s="227">
        <v>265498</v>
      </c>
      <c r="E30" s="227">
        <v>189027</v>
      </c>
      <c r="F30" s="227">
        <v>215670</v>
      </c>
      <c r="G30" s="155">
        <v>10.17</v>
      </c>
      <c r="H30" s="155">
        <v>2.19</v>
      </c>
      <c r="I30" s="227">
        <v>60838</v>
      </c>
      <c r="J30" s="594" t="s">
        <v>550</v>
      </c>
      <c r="K30" s="594"/>
    </row>
    <row r="31" spans="1:11" s="148" customFormat="1" ht="19.149999999999999" customHeight="1">
      <c r="A31" s="211">
        <v>4661</v>
      </c>
      <c r="B31" s="62" t="s">
        <v>617</v>
      </c>
      <c r="C31" s="228">
        <v>13866</v>
      </c>
      <c r="D31" s="228">
        <v>9240</v>
      </c>
      <c r="E31" s="228">
        <v>186500</v>
      </c>
      <c r="F31" s="228">
        <v>224902</v>
      </c>
      <c r="G31" s="102">
        <v>14.03</v>
      </c>
      <c r="H31" s="102">
        <v>3.05</v>
      </c>
      <c r="I31" s="228">
        <v>72753</v>
      </c>
      <c r="J31" s="592" t="s">
        <v>597</v>
      </c>
      <c r="K31" s="593"/>
    </row>
    <row r="32" spans="1:11" s="148" customFormat="1">
      <c r="A32" s="213">
        <v>4662</v>
      </c>
      <c r="B32" s="209" t="s">
        <v>541</v>
      </c>
      <c r="C32" s="229">
        <v>13968</v>
      </c>
      <c r="D32" s="229">
        <v>8157</v>
      </c>
      <c r="E32" s="229">
        <v>92849</v>
      </c>
      <c r="F32" s="229">
        <v>137413</v>
      </c>
      <c r="G32" s="218">
        <v>25.16</v>
      </c>
      <c r="H32" s="218">
        <v>7.27</v>
      </c>
      <c r="I32" s="229">
        <v>30782</v>
      </c>
      <c r="J32" s="595" t="s">
        <v>551</v>
      </c>
      <c r="K32" s="595"/>
    </row>
    <row r="33" spans="1:11" s="148" customFormat="1" ht="19.5">
      <c r="A33" s="211">
        <v>4663</v>
      </c>
      <c r="B33" s="62" t="s">
        <v>618</v>
      </c>
      <c r="C33" s="228">
        <v>1045360</v>
      </c>
      <c r="D33" s="228">
        <v>370946</v>
      </c>
      <c r="E33" s="228">
        <v>241227</v>
      </c>
      <c r="F33" s="228">
        <v>282674</v>
      </c>
      <c r="G33" s="102">
        <v>11.44</v>
      </c>
      <c r="H33" s="102">
        <v>3.22</v>
      </c>
      <c r="I33" s="228">
        <v>60911</v>
      </c>
      <c r="J33" s="592" t="s">
        <v>596</v>
      </c>
      <c r="K33" s="593"/>
    </row>
    <row r="34" spans="1:11" s="148" customFormat="1" ht="19.149999999999999" customHeight="1">
      <c r="A34" s="212">
        <v>4690</v>
      </c>
      <c r="B34" s="96" t="s">
        <v>542</v>
      </c>
      <c r="C34" s="227">
        <v>50805</v>
      </c>
      <c r="D34" s="227">
        <v>26580</v>
      </c>
      <c r="E34" s="227">
        <v>168473</v>
      </c>
      <c r="F34" s="227">
        <v>190303</v>
      </c>
      <c r="G34" s="155">
        <v>10.37</v>
      </c>
      <c r="H34" s="155">
        <v>1.1000000000000001</v>
      </c>
      <c r="I34" s="227">
        <v>55958</v>
      </c>
      <c r="J34" s="594" t="s">
        <v>552</v>
      </c>
      <c r="K34" s="594"/>
    </row>
    <row r="35" spans="1:11" s="148" customFormat="1">
      <c r="A35" s="211">
        <v>4691</v>
      </c>
      <c r="B35" s="62" t="s">
        <v>619</v>
      </c>
      <c r="C35" s="224">
        <v>139636</v>
      </c>
      <c r="D35" s="224">
        <v>80910</v>
      </c>
      <c r="E35" s="224">
        <v>209674</v>
      </c>
      <c r="F35" s="224">
        <v>228285</v>
      </c>
      <c r="G35" s="102">
        <v>5.73</v>
      </c>
      <c r="H35" s="102">
        <v>2.42</v>
      </c>
      <c r="I35" s="224">
        <v>75405</v>
      </c>
      <c r="J35" s="592" t="s">
        <v>595</v>
      </c>
      <c r="K35" s="593"/>
    </row>
    <row r="36" spans="1:11" s="148" customFormat="1" ht="19.5">
      <c r="A36" s="212">
        <v>4692</v>
      </c>
      <c r="B36" s="96" t="s">
        <v>620</v>
      </c>
      <c r="C36" s="222">
        <v>91190</v>
      </c>
      <c r="D36" s="222">
        <v>47500</v>
      </c>
      <c r="E36" s="222">
        <v>208654</v>
      </c>
      <c r="F36" s="222">
        <v>243228</v>
      </c>
      <c r="G36" s="155">
        <v>11.26</v>
      </c>
      <c r="H36" s="155">
        <v>2.95</v>
      </c>
      <c r="I36" s="222">
        <v>70266</v>
      </c>
      <c r="J36" s="594" t="s">
        <v>594</v>
      </c>
      <c r="K36" s="594"/>
    </row>
    <row r="37" spans="1:11" s="148" customFormat="1" ht="13.9" customHeight="1">
      <c r="A37" s="211">
        <v>4712</v>
      </c>
      <c r="B37" s="62" t="s">
        <v>543</v>
      </c>
      <c r="C37" s="224">
        <v>1681219</v>
      </c>
      <c r="D37" s="224">
        <v>707480</v>
      </c>
      <c r="E37" s="224">
        <v>167821</v>
      </c>
      <c r="F37" s="224">
        <v>218182</v>
      </c>
      <c r="G37" s="102">
        <v>19.27</v>
      </c>
      <c r="H37" s="102">
        <v>3.81</v>
      </c>
      <c r="I37" s="224">
        <v>44914</v>
      </c>
      <c r="J37" s="592" t="s">
        <v>553</v>
      </c>
      <c r="K37" s="593"/>
    </row>
    <row r="38" spans="1:11" s="148" customFormat="1">
      <c r="A38" s="212">
        <v>4714</v>
      </c>
      <c r="B38" s="96" t="s">
        <v>544</v>
      </c>
      <c r="C38" s="227">
        <v>1885832</v>
      </c>
      <c r="D38" s="227">
        <v>531967</v>
      </c>
      <c r="E38" s="227">
        <v>175473</v>
      </c>
      <c r="F38" s="227">
        <v>216043</v>
      </c>
      <c r="G38" s="155">
        <v>15.62</v>
      </c>
      <c r="H38" s="155">
        <v>3.15</v>
      </c>
      <c r="I38" s="227">
        <v>37574</v>
      </c>
      <c r="J38" s="594" t="s">
        <v>554</v>
      </c>
      <c r="K38" s="594"/>
    </row>
    <row r="39" spans="1:11" s="148" customFormat="1" ht="13.9" customHeight="1">
      <c r="A39" s="211">
        <v>4719</v>
      </c>
      <c r="B39" s="62" t="s">
        <v>645</v>
      </c>
      <c r="C39" s="224">
        <v>405486</v>
      </c>
      <c r="D39" s="224">
        <v>352615</v>
      </c>
      <c r="E39" s="224">
        <v>161851</v>
      </c>
      <c r="F39" s="224">
        <v>227291</v>
      </c>
      <c r="G39" s="102">
        <v>25.17</v>
      </c>
      <c r="H39" s="102">
        <v>3.63</v>
      </c>
      <c r="I39" s="224">
        <v>67114</v>
      </c>
      <c r="J39" s="592" t="s">
        <v>593</v>
      </c>
      <c r="K39" s="593"/>
    </row>
    <row r="40" spans="1:11" s="148" customFormat="1">
      <c r="A40" s="212">
        <v>4720</v>
      </c>
      <c r="B40" s="96" t="s">
        <v>622</v>
      </c>
      <c r="C40" s="227">
        <v>192038</v>
      </c>
      <c r="D40" s="227">
        <v>82097</v>
      </c>
      <c r="E40" s="227">
        <v>93061</v>
      </c>
      <c r="F40" s="227">
        <v>106479</v>
      </c>
      <c r="G40" s="155">
        <v>8.35</v>
      </c>
      <c r="H40" s="155">
        <v>4.25</v>
      </c>
      <c r="I40" s="227">
        <v>27167</v>
      </c>
      <c r="J40" s="594" t="s">
        <v>592</v>
      </c>
      <c r="K40" s="594"/>
    </row>
    <row r="41" spans="1:11" s="148" customFormat="1">
      <c r="A41" s="211">
        <v>4722</v>
      </c>
      <c r="B41" s="62" t="s">
        <v>632</v>
      </c>
      <c r="C41" s="224">
        <v>629527</v>
      </c>
      <c r="D41" s="224">
        <v>64376</v>
      </c>
      <c r="E41" s="224">
        <v>315652</v>
      </c>
      <c r="F41" s="224">
        <v>383150</v>
      </c>
      <c r="G41" s="102">
        <v>17.32</v>
      </c>
      <c r="H41" s="102">
        <v>0.28999999999999998</v>
      </c>
      <c r="I41" s="224">
        <v>29355</v>
      </c>
      <c r="J41" s="592" t="s">
        <v>591</v>
      </c>
      <c r="K41" s="593"/>
    </row>
    <row r="42" spans="1:11" s="148" customFormat="1">
      <c r="A42" s="212">
        <v>4723</v>
      </c>
      <c r="B42" s="96" t="s">
        <v>631</v>
      </c>
      <c r="C42" s="227">
        <v>9007</v>
      </c>
      <c r="D42" s="227">
        <v>3320</v>
      </c>
      <c r="E42" s="227">
        <v>157037</v>
      </c>
      <c r="F42" s="227">
        <v>193049</v>
      </c>
      <c r="G42" s="155">
        <v>16.579999999999998</v>
      </c>
      <c r="H42" s="155">
        <v>2.0699999999999998</v>
      </c>
      <c r="I42" s="227">
        <v>40486</v>
      </c>
      <c r="J42" s="594" t="s">
        <v>590</v>
      </c>
      <c r="K42" s="594"/>
    </row>
    <row r="43" spans="1:11" s="148" customFormat="1">
      <c r="A43" s="211">
        <v>4724</v>
      </c>
      <c r="B43" s="62" t="s">
        <v>630</v>
      </c>
      <c r="C43" s="224">
        <v>25616</v>
      </c>
      <c r="D43" s="224">
        <v>11121</v>
      </c>
      <c r="E43" s="224">
        <v>77752</v>
      </c>
      <c r="F43" s="224">
        <v>99294</v>
      </c>
      <c r="G43" s="102">
        <v>14.45</v>
      </c>
      <c r="H43" s="102">
        <v>7.24</v>
      </c>
      <c r="I43" s="224">
        <v>23413</v>
      </c>
      <c r="J43" s="592" t="s">
        <v>589</v>
      </c>
      <c r="K43" s="593"/>
    </row>
    <row r="44" spans="1:11" s="148" customFormat="1">
      <c r="A44" s="212">
        <v>4725</v>
      </c>
      <c r="B44" s="96" t="s">
        <v>629</v>
      </c>
      <c r="C44" s="227">
        <v>9648</v>
      </c>
      <c r="D44" s="227">
        <v>10494</v>
      </c>
      <c r="E44" s="227">
        <v>56011</v>
      </c>
      <c r="F44" s="227">
        <v>68522</v>
      </c>
      <c r="G44" s="155">
        <v>14.96</v>
      </c>
      <c r="H44" s="155">
        <v>3.3</v>
      </c>
      <c r="I44" s="227">
        <v>29150</v>
      </c>
      <c r="J44" s="594" t="s">
        <v>588</v>
      </c>
      <c r="K44" s="594"/>
    </row>
    <row r="45" spans="1:11" s="148" customFormat="1">
      <c r="A45" s="211">
        <v>4726</v>
      </c>
      <c r="B45" s="62" t="s">
        <v>545</v>
      </c>
      <c r="C45" s="224">
        <v>56452</v>
      </c>
      <c r="D45" s="224">
        <v>58493</v>
      </c>
      <c r="E45" s="224">
        <v>96450</v>
      </c>
      <c r="F45" s="224">
        <v>125165</v>
      </c>
      <c r="G45" s="102">
        <v>16.77</v>
      </c>
      <c r="H45" s="102">
        <v>6.17</v>
      </c>
      <c r="I45" s="224">
        <v>47363</v>
      </c>
      <c r="J45" s="592" t="s">
        <v>555</v>
      </c>
      <c r="K45" s="593"/>
    </row>
    <row r="46" spans="1:11" s="148" customFormat="1" ht="13.9" customHeight="1">
      <c r="A46" s="212">
        <v>4727</v>
      </c>
      <c r="B46" s="96" t="s">
        <v>628</v>
      </c>
      <c r="C46" s="227">
        <v>47486</v>
      </c>
      <c r="D46" s="227">
        <v>12983</v>
      </c>
      <c r="E46" s="227">
        <v>198166</v>
      </c>
      <c r="F46" s="227">
        <v>238937</v>
      </c>
      <c r="G46" s="155">
        <v>11.65</v>
      </c>
      <c r="H46" s="155">
        <v>5.42</v>
      </c>
      <c r="I46" s="227">
        <v>41611</v>
      </c>
      <c r="J46" s="594" t="s">
        <v>587</v>
      </c>
      <c r="K46" s="594"/>
    </row>
    <row r="47" spans="1:11" s="148" customFormat="1">
      <c r="A47" s="211">
        <v>4728</v>
      </c>
      <c r="B47" s="62" t="s">
        <v>633</v>
      </c>
      <c r="C47" s="224">
        <v>14230</v>
      </c>
      <c r="D47" s="224">
        <v>7084</v>
      </c>
      <c r="E47" s="224">
        <v>83056</v>
      </c>
      <c r="F47" s="224">
        <v>102203</v>
      </c>
      <c r="G47" s="102">
        <v>16.010000000000002</v>
      </c>
      <c r="H47" s="102">
        <v>2.72</v>
      </c>
      <c r="I47" s="224">
        <v>29516</v>
      </c>
      <c r="J47" s="592" t="s">
        <v>586</v>
      </c>
      <c r="K47" s="593"/>
    </row>
    <row r="48" spans="1:11" s="148" customFormat="1" ht="19.149999999999999" customHeight="1">
      <c r="A48" s="212">
        <v>4729</v>
      </c>
      <c r="B48" s="96" t="s">
        <v>642</v>
      </c>
      <c r="C48" s="227">
        <v>24336</v>
      </c>
      <c r="D48" s="227">
        <v>8644</v>
      </c>
      <c r="E48" s="227">
        <v>133115</v>
      </c>
      <c r="F48" s="227">
        <v>161435</v>
      </c>
      <c r="G48" s="155">
        <v>12.15</v>
      </c>
      <c r="H48" s="155">
        <v>5.4</v>
      </c>
      <c r="I48" s="227">
        <v>32991</v>
      </c>
      <c r="J48" s="594" t="s">
        <v>644</v>
      </c>
      <c r="K48" s="594"/>
    </row>
    <row r="49" spans="1:11" s="148" customFormat="1" ht="19.149999999999999" customHeight="1">
      <c r="A49" s="211">
        <v>4730</v>
      </c>
      <c r="B49" s="62" t="s">
        <v>627</v>
      </c>
      <c r="C49" s="224">
        <v>1147077</v>
      </c>
      <c r="D49" s="224">
        <v>507864</v>
      </c>
      <c r="E49" s="224">
        <v>347812</v>
      </c>
      <c r="F49" s="224">
        <v>403187</v>
      </c>
      <c r="G49" s="102">
        <v>3.97</v>
      </c>
      <c r="H49" s="102">
        <v>9.77</v>
      </c>
      <c r="I49" s="224">
        <v>93806</v>
      </c>
      <c r="J49" s="592" t="s">
        <v>585</v>
      </c>
      <c r="K49" s="593"/>
    </row>
    <row r="50" spans="1:11" s="148" customFormat="1" ht="19.149999999999999" customHeight="1">
      <c r="A50" s="212">
        <v>4741</v>
      </c>
      <c r="B50" s="96" t="s">
        <v>634</v>
      </c>
      <c r="C50" s="227">
        <v>669699</v>
      </c>
      <c r="D50" s="227">
        <v>382470</v>
      </c>
      <c r="E50" s="227">
        <v>199667</v>
      </c>
      <c r="F50" s="227">
        <v>231578</v>
      </c>
      <c r="G50" s="155">
        <v>10.41</v>
      </c>
      <c r="H50" s="155">
        <v>3.37</v>
      </c>
      <c r="I50" s="227">
        <v>70986</v>
      </c>
      <c r="J50" s="594" t="s">
        <v>584</v>
      </c>
      <c r="K50" s="594"/>
    </row>
    <row r="51" spans="1:11">
      <c r="A51" s="211">
        <v>4742</v>
      </c>
      <c r="B51" s="62" t="s">
        <v>706</v>
      </c>
      <c r="C51" s="224">
        <v>6782</v>
      </c>
      <c r="D51" s="224">
        <v>4873</v>
      </c>
      <c r="E51" s="224">
        <v>95202</v>
      </c>
      <c r="F51" s="224">
        <v>143353</v>
      </c>
      <c r="G51" s="102">
        <v>30.5</v>
      </c>
      <c r="H51" s="102">
        <v>3.09</v>
      </c>
      <c r="I51" s="224">
        <v>39622</v>
      </c>
      <c r="J51" s="592" t="s">
        <v>705</v>
      </c>
      <c r="K51" s="593"/>
    </row>
    <row r="52" spans="1:11" ht="19.149999999999999" customHeight="1">
      <c r="A52" s="212">
        <v>4751</v>
      </c>
      <c r="B52" s="96" t="s">
        <v>626</v>
      </c>
      <c r="C52" s="227">
        <v>1980427</v>
      </c>
      <c r="D52" s="227">
        <v>550200</v>
      </c>
      <c r="E52" s="227">
        <v>251654</v>
      </c>
      <c r="F52" s="227">
        <v>336378</v>
      </c>
      <c r="G52" s="155">
        <v>21.53</v>
      </c>
      <c r="H52" s="155">
        <v>3.66</v>
      </c>
      <c r="I52" s="227">
        <v>54757</v>
      </c>
      <c r="J52" s="594" t="s">
        <v>583</v>
      </c>
      <c r="K52" s="594"/>
    </row>
    <row r="53" spans="1:11" ht="39">
      <c r="A53" s="211">
        <v>4752</v>
      </c>
      <c r="B53" s="62" t="s">
        <v>625</v>
      </c>
      <c r="C53" s="224">
        <v>13127562</v>
      </c>
      <c r="D53" s="224">
        <v>1138866</v>
      </c>
      <c r="E53" s="224">
        <v>574161</v>
      </c>
      <c r="F53" s="224">
        <v>608342</v>
      </c>
      <c r="G53" s="102">
        <v>4.55</v>
      </c>
      <c r="H53" s="102">
        <v>1.07</v>
      </c>
      <c r="I53" s="224">
        <v>45420</v>
      </c>
      <c r="J53" s="592" t="s">
        <v>582</v>
      </c>
      <c r="K53" s="593"/>
    </row>
    <row r="54" spans="1:11" ht="19.149999999999999" customHeight="1">
      <c r="A54" s="213">
        <v>4753</v>
      </c>
      <c r="B54" s="209" t="s">
        <v>624</v>
      </c>
      <c r="C54" s="229">
        <v>581562</v>
      </c>
      <c r="D54" s="229">
        <v>57617</v>
      </c>
      <c r="E54" s="229">
        <v>586825</v>
      </c>
      <c r="F54" s="229">
        <v>640063</v>
      </c>
      <c r="G54" s="218">
        <v>7.5</v>
      </c>
      <c r="H54" s="218">
        <v>0.82</v>
      </c>
      <c r="I54" s="229">
        <v>52522</v>
      </c>
      <c r="J54" s="595" t="s">
        <v>581</v>
      </c>
      <c r="K54" s="595"/>
    </row>
    <row r="55" spans="1:11">
      <c r="A55" s="211">
        <v>4754</v>
      </c>
      <c r="B55" s="62" t="s">
        <v>546</v>
      </c>
      <c r="C55" s="224">
        <v>335366</v>
      </c>
      <c r="D55" s="224">
        <v>264283</v>
      </c>
      <c r="E55" s="224">
        <v>126688</v>
      </c>
      <c r="F55" s="224">
        <v>185497</v>
      </c>
      <c r="G55" s="102">
        <v>28.6</v>
      </c>
      <c r="H55" s="102">
        <v>3.1</v>
      </c>
      <c r="I55" s="224">
        <v>50120</v>
      </c>
      <c r="J55" s="592" t="s">
        <v>556</v>
      </c>
      <c r="K55" s="593"/>
    </row>
    <row r="56" spans="1:11" ht="19.149999999999999" customHeight="1">
      <c r="A56" s="212">
        <v>4755</v>
      </c>
      <c r="B56" s="96" t="s">
        <v>641</v>
      </c>
      <c r="C56" s="227">
        <v>3969196</v>
      </c>
      <c r="D56" s="227">
        <v>558504</v>
      </c>
      <c r="E56" s="227">
        <v>406136</v>
      </c>
      <c r="F56" s="227">
        <v>461101</v>
      </c>
      <c r="G56" s="155">
        <v>9.6999999999999993</v>
      </c>
      <c r="H56" s="155">
        <v>2.2200000000000002</v>
      </c>
      <c r="I56" s="227">
        <v>50248</v>
      </c>
      <c r="J56" s="594" t="s">
        <v>580</v>
      </c>
      <c r="K56" s="594"/>
    </row>
    <row r="57" spans="1:11" ht="19.149999999999999" customHeight="1">
      <c r="A57" s="211">
        <v>4756</v>
      </c>
      <c r="B57" s="62" t="s">
        <v>635</v>
      </c>
      <c r="C57" s="224">
        <v>35835</v>
      </c>
      <c r="D57" s="224">
        <v>13006</v>
      </c>
      <c r="E57" s="224">
        <v>102818</v>
      </c>
      <c r="F57" s="224">
        <v>116339</v>
      </c>
      <c r="G57" s="102">
        <v>9.52</v>
      </c>
      <c r="H57" s="102">
        <v>2.1</v>
      </c>
      <c r="I57" s="224">
        <v>26064</v>
      </c>
      <c r="J57" s="592" t="s">
        <v>579</v>
      </c>
      <c r="K57" s="593"/>
    </row>
    <row r="58" spans="1:11" ht="28.9" customHeight="1">
      <c r="A58" s="212">
        <v>4761</v>
      </c>
      <c r="B58" s="96" t="s">
        <v>636</v>
      </c>
      <c r="C58" s="227">
        <v>437168</v>
      </c>
      <c r="D58" s="227">
        <v>85907</v>
      </c>
      <c r="E58" s="227">
        <v>320624</v>
      </c>
      <c r="F58" s="227">
        <v>373912</v>
      </c>
      <c r="G58" s="155">
        <v>10.8</v>
      </c>
      <c r="H58" s="155">
        <v>3.45</v>
      </c>
      <c r="I58" s="227">
        <v>48426</v>
      </c>
      <c r="J58" s="594" t="s">
        <v>578</v>
      </c>
      <c r="K58" s="594"/>
    </row>
    <row r="59" spans="1:11" ht="28.9" customHeight="1" thickBot="1">
      <c r="A59" s="211">
        <v>4762</v>
      </c>
      <c r="B59" s="62" t="s">
        <v>637</v>
      </c>
      <c r="C59" s="60">
        <v>20157</v>
      </c>
      <c r="D59" s="60">
        <v>3510</v>
      </c>
      <c r="E59" s="60">
        <v>303625</v>
      </c>
      <c r="F59" s="60">
        <v>397500</v>
      </c>
      <c r="G59" s="99">
        <v>22.8</v>
      </c>
      <c r="H59" s="99">
        <v>0.82</v>
      </c>
      <c r="I59" s="60">
        <v>45000</v>
      </c>
      <c r="J59" s="592" t="s">
        <v>577</v>
      </c>
      <c r="K59" s="593"/>
    </row>
    <row r="60" spans="1:11" ht="36" customHeight="1">
      <c r="A60" s="212">
        <v>4763</v>
      </c>
      <c r="B60" s="96" t="s">
        <v>638</v>
      </c>
      <c r="C60" s="227">
        <v>93593</v>
      </c>
      <c r="D60" s="227">
        <v>63510</v>
      </c>
      <c r="E60" s="227">
        <v>130764</v>
      </c>
      <c r="F60" s="227">
        <v>206129</v>
      </c>
      <c r="G60" s="155">
        <v>34.590000000000003</v>
      </c>
      <c r="H60" s="155">
        <v>1.97</v>
      </c>
      <c r="I60" s="227">
        <v>51508</v>
      </c>
      <c r="J60" s="594" t="s">
        <v>576</v>
      </c>
      <c r="K60" s="594"/>
    </row>
    <row r="61" spans="1:11" ht="19.149999999999999" customHeight="1">
      <c r="A61" s="211">
        <v>4764</v>
      </c>
      <c r="B61" s="62" t="s">
        <v>623</v>
      </c>
      <c r="C61" s="224">
        <v>6571</v>
      </c>
      <c r="D61" s="224">
        <v>32257</v>
      </c>
      <c r="E61" s="224">
        <v>71361</v>
      </c>
      <c r="F61" s="224">
        <v>114624</v>
      </c>
      <c r="G61" s="102">
        <v>32.270000000000003</v>
      </c>
      <c r="H61" s="102">
        <v>5.47</v>
      </c>
      <c r="I61" s="224">
        <v>57193</v>
      </c>
      <c r="J61" s="592" t="s">
        <v>575</v>
      </c>
      <c r="K61" s="593"/>
    </row>
    <row r="62" spans="1:11" ht="39">
      <c r="A62" s="212">
        <v>4771</v>
      </c>
      <c r="B62" s="96" t="s">
        <v>639</v>
      </c>
      <c r="C62" s="222">
        <v>1121622</v>
      </c>
      <c r="D62" s="222">
        <v>601510</v>
      </c>
      <c r="E62" s="222">
        <v>187199</v>
      </c>
      <c r="F62" s="222">
        <v>255162</v>
      </c>
      <c r="G62" s="222">
        <v>25.49</v>
      </c>
      <c r="H62" s="222">
        <v>1.1399999999999999</v>
      </c>
      <c r="I62" s="222">
        <v>61160</v>
      </c>
      <c r="J62" s="594" t="s">
        <v>574</v>
      </c>
      <c r="K62" s="594"/>
    </row>
    <row r="63" spans="1:11" ht="19.149999999999999" customHeight="1">
      <c r="A63" s="211">
        <v>4772</v>
      </c>
      <c r="B63" s="62" t="s">
        <v>640</v>
      </c>
      <c r="C63" s="224">
        <v>2464493</v>
      </c>
      <c r="D63" s="224">
        <v>352069</v>
      </c>
      <c r="E63" s="224">
        <v>649671</v>
      </c>
      <c r="F63" s="224">
        <v>880920</v>
      </c>
      <c r="G63" s="102">
        <v>18.63</v>
      </c>
      <c r="H63" s="102">
        <v>7.62</v>
      </c>
      <c r="I63" s="224">
        <v>81877</v>
      </c>
      <c r="J63" s="592" t="s">
        <v>573</v>
      </c>
      <c r="K63" s="593"/>
    </row>
    <row r="64" spans="1:11">
      <c r="A64" s="212">
        <v>4774</v>
      </c>
      <c r="B64" s="96" t="s">
        <v>547</v>
      </c>
      <c r="C64" s="222">
        <v>3965</v>
      </c>
      <c r="D64" s="222">
        <v>6305</v>
      </c>
      <c r="E64" s="222">
        <v>51434</v>
      </c>
      <c r="F64" s="222">
        <v>115843</v>
      </c>
      <c r="G64" s="222">
        <v>53.24</v>
      </c>
      <c r="H64" s="222">
        <v>2.36</v>
      </c>
      <c r="I64" s="222">
        <v>40419</v>
      </c>
      <c r="J64" s="594" t="s">
        <v>557</v>
      </c>
      <c r="K64" s="594"/>
    </row>
    <row r="65" spans="1:11" ht="19.149999999999999" customHeight="1">
      <c r="A65" s="211">
        <v>4775</v>
      </c>
      <c r="B65" s="62" t="s">
        <v>569</v>
      </c>
      <c r="C65" s="224">
        <v>1727965</v>
      </c>
      <c r="D65" s="224">
        <v>221692</v>
      </c>
      <c r="E65" s="224">
        <v>559266</v>
      </c>
      <c r="F65" s="224">
        <v>634333</v>
      </c>
      <c r="G65" s="102">
        <v>9.84</v>
      </c>
      <c r="H65" s="102">
        <v>1.99</v>
      </c>
      <c r="I65" s="224">
        <v>64445</v>
      </c>
      <c r="J65" s="592" t="s">
        <v>572</v>
      </c>
      <c r="K65" s="593"/>
    </row>
    <row r="66" spans="1:11" ht="19.5">
      <c r="A66" s="212">
        <v>4776</v>
      </c>
      <c r="B66" s="96" t="s">
        <v>568</v>
      </c>
      <c r="C66" s="222">
        <v>58097</v>
      </c>
      <c r="D66" s="222">
        <v>53219</v>
      </c>
      <c r="E66" s="222">
        <v>74417</v>
      </c>
      <c r="F66" s="222">
        <v>103291</v>
      </c>
      <c r="G66" s="222">
        <v>12.12</v>
      </c>
      <c r="H66" s="222">
        <v>15.83</v>
      </c>
      <c r="I66" s="222">
        <v>33262</v>
      </c>
      <c r="J66" s="594" t="s">
        <v>571</v>
      </c>
      <c r="K66" s="594"/>
    </row>
    <row r="67" spans="1:11" ht="19.149999999999999" customHeight="1" thickBot="1">
      <c r="A67" s="211">
        <v>4777</v>
      </c>
      <c r="B67" s="62" t="s">
        <v>567</v>
      </c>
      <c r="C67" s="224">
        <v>39455</v>
      </c>
      <c r="D67" s="224">
        <v>11315</v>
      </c>
      <c r="E67" s="224">
        <v>238268</v>
      </c>
      <c r="F67" s="224">
        <v>261139</v>
      </c>
      <c r="G67" s="102">
        <v>7.35</v>
      </c>
      <c r="H67" s="102">
        <v>1.4</v>
      </c>
      <c r="I67" s="224">
        <v>53123</v>
      </c>
      <c r="J67" s="592" t="s">
        <v>570</v>
      </c>
      <c r="K67" s="593"/>
    </row>
    <row r="68" spans="1:11" s="148" customFormat="1" ht="19.149999999999999" customHeight="1" thickBot="1">
      <c r="A68" s="212">
        <v>4778</v>
      </c>
      <c r="B68" s="96" t="s">
        <v>923</v>
      </c>
      <c r="C68" s="61">
        <v>113</v>
      </c>
      <c r="D68" s="61">
        <v>336</v>
      </c>
      <c r="E68" s="61">
        <v>74781</v>
      </c>
      <c r="F68" s="61">
        <v>377995</v>
      </c>
      <c r="G68" s="100">
        <v>79.150000000000006</v>
      </c>
      <c r="H68" s="100">
        <v>1.07</v>
      </c>
      <c r="I68" s="61">
        <v>56000</v>
      </c>
      <c r="J68" s="594" t="s">
        <v>924</v>
      </c>
      <c r="K68" s="594"/>
    </row>
    <row r="69" spans="1:11" ht="34.9" customHeight="1">
      <c r="A69" s="211">
        <v>4779</v>
      </c>
      <c r="B69" s="62" t="s">
        <v>566</v>
      </c>
      <c r="C69" s="224">
        <v>208031</v>
      </c>
      <c r="D69" s="224">
        <v>205993</v>
      </c>
      <c r="E69" s="224">
        <v>131081</v>
      </c>
      <c r="F69" s="224">
        <v>178960</v>
      </c>
      <c r="G69" s="224">
        <v>23.69</v>
      </c>
      <c r="H69" s="224">
        <v>3.07</v>
      </c>
      <c r="I69" s="224">
        <v>62365</v>
      </c>
      <c r="J69" s="592" t="s">
        <v>643</v>
      </c>
      <c r="K69" s="593"/>
    </row>
    <row r="70" spans="1:11" ht="27" customHeight="1">
      <c r="A70" s="212">
        <v>4789</v>
      </c>
      <c r="B70" s="96" t="s">
        <v>926</v>
      </c>
      <c r="C70" s="222">
        <v>7021</v>
      </c>
      <c r="D70" s="222">
        <v>2278</v>
      </c>
      <c r="E70" s="222">
        <v>99115</v>
      </c>
      <c r="F70" s="222">
        <v>104763</v>
      </c>
      <c r="G70" s="222">
        <v>2.73</v>
      </c>
      <c r="H70" s="222">
        <v>2.66</v>
      </c>
      <c r="I70" s="222">
        <v>25031</v>
      </c>
      <c r="J70" s="594" t="s">
        <v>925</v>
      </c>
      <c r="K70" s="594"/>
    </row>
    <row r="71" spans="1:11" ht="34.9" customHeight="1">
      <c r="A71" s="453" t="s">
        <v>207</v>
      </c>
      <c r="B71" s="454"/>
      <c r="C71" s="230">
        <v>41521266</v>
      </c>
      <c r="D71" s="230">
        <v>10240080</v>
      </c>
      <c r="E71" s="230">
        <v>287824</v>
      </c>
      <c r="F71" s="230">
        <v>340846</v>
      </c>
      <c r="G71" s="285">
        <v>12.73</v>
      </c>
      <c r="H71" s="230">
        <v>2.83</v>
      </c>
      <c r="I71" s="283">
        <v>54963</v>
      </c>
      <c r="J71" s="455" t="s">
        <v>204</v>
      </c>
      <c r="K71" s="605"/>
    </row>
    <row r="72" spans="1:11" ht="15">
      <c r="A72" s="152" t="s">
        <v>466</v>
      </c>
      <c r="B72" s="148"/>
      <c r="C72" s="148"/>
      <c r="D72" s="148"/>
      <c r="E72" s="148"/>
      <c r="F72" s="148"/>
      <c r="G72" s="148"/>
      <c r="H72" s="148"/>
      <c r="I72" s="148"/>
      <c r="J72" s="148"/>
      <c r="K72" s="153" t="s">
        <v>199</v>
      </c>
    </row>
  </sheetData>
  <mergeCells count="84">
    <mergeCell ref="F11:F12"/>
    <mergeCell ref="E11:E12"/>
    <mergeCell ref="A6:K6"/>
    <mergeCell ref="H11:H12"/>
    <mergeCell ref="C10:D10"/>
    <mergeCell ref="I11:I12"/>
    <mergeCell ref="J9:K12"/>
    <mergeCell ref="I9:I10"/>
    <mergeCell ref="A1:K1"/>
    <mergeCell ref="A9:A12"/>
    <mergeCell ref="B9:B12"/>
    <mergeCell ref="C9:D9"/>
    <mergeCell ref="A3:K3"/>
    <mergeCell ref="G11:G12"/>
    <mergeCell ref="H9:H10"/>
    <mergeCell ref="A2:K2"/>
    <mergeCell ref="J8:K8"/>
    <mergeCell ref="A8:B8"/>
    <mergeCell ref="A4:K4"/>
    <mergeCell ref="A7:K7"/>
    <mergeCell ref="A5:K5"/>
    <mergeCell ref="E9:E10"/>
    <mergeCell ref="F9:F10"/>
    <mergeCell ref="G9:G10"/>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8:K58"/>
    <mergeCell ref="J60:K60"/>
    <mergeCell ref="J61:K61"/>
    <mergeCell ref="J62:K62"/>
    <mergeCell ref="J53:K53"/>
    <mergeCell ref="J54:K54"/>
    <mergeCell ref="J55:K55"/>
    <mergeCell ref="J56:K56"/>
    <mergeCell ref="J57:K57"/>
    <mergeCell ref="J70:K70"/>
    <mergeCell ref="A71:B71"/>
    <mergeCell ref="J71:K71"/>
    <mergeCell ref="J68:K68"/>
    <mergeCell ref="J59:K59"/>
    <mergeCell ref="J69:K69"/>
    <mergeCell ref="J63:K63"/>
    <mergeCell ref="J64:K64"/>
    <mergeCell ref="J65:K65"/>
    <mergeCell ref="J66:K66"/>
    <mergeCell ref="J67:K67"/>
  </mergeCells>
  <phoneticPr fontId="18" type="noConversion"/>
  <printOptions horizontalCentered="1"/>
  <pageMargins left="0" right="0" top="0.19685039370078741" bottom="0" header="0.51181102362204722" footer="0.51181102362204722"/>
  <pageSetup paperSize="9" scale="85" orientation="landscape" r:id="rId1"/>
  <headerFooter alignWithMargins="0"/>
  <rowBreaks count="2" manualBreakCount="2">
    <brk id="32" max="10" man="1"/>
    <brk id="54"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9"/>
  <sheetViews>
    <sheetView tabSelected="1" zoomScaleSheetLayoutView="100" workbookViewId="0"/>
  </sheetViews>
  <sheetFormatPr defaultColWidth="9" defaultRowHeight="23.25"/>
  <cols>
    <col min="1" max="1" width="16.375" style="29" customWidth="1"/>
    <col min="2" max="2" width="44.375" style="29" customWidth="1"/>
    <col min="3" max="3" width="4.125" style="27" customWidth="1"/>
    <col min="4" max="4" width="44.375" style="27" customWidth="1"/>
    <col min="5" max="5" width="20.25" style="27" customWidth="1"/>
    <col min="6" max="7" width="9" style="27"/>
    <col min="8" max="8" width="54.625" style="27" customWidth="1"/>
    <col min="9" max="16384" width="9" style="27"/>
  </cols>
  <sheetData>
    <row r="1" spans="1:12" s="25" customFormat="1" ht="49.5" customHeight="1">
      <c r="A1" s="386"/>
      <c r="B1" s="386"/>
      <c r="C1" s="386"/>
      <c r="D1" s="386"/>
      <c r="E1" s="386"/>
      <c r="F1" s="24"/>
      <c r="G1" s="24"/>
      <c r="H1" s="24"/>
    </row>
    <row r="2" spans="1:12" s="32" customFormat="1" ht="42" customHeight="1">
      <c r="A2" s="31"/>
      <c r="E2" s="31"/>
    </row>
    <row r="3" spans="1:12" ht="20.25" customHeight="1">
      <c r="A3" s="385" t="s">
        <v>68</v>
      </c>
      <c r="B3" s="385"/>
      <c r="D3" s="408" t="s">
        <v>267</v>
      </c>
      <c r="E3" s="408"/>
    </row>
    <row r="4" spans="1:12" ht="23.25" customHeight="1">
      <c r="A4" s="401" t="s">
        <v>67</v>
      </c>
      <c r="B4" s="401"/>
      <c r="D4" s="405" t="s">
        <v>1223</v>
      </c>
      <c r="E4" s="405"/>
    </row>
    <row r="5" spans="1:12" ht="21.75" customHeight="1">
      <c r="A5" s="33" t="s">
        <v>474</v>
      </c>
      <c r="B5" s="34" t="s">
        <v>66</v>
      </c>
      <c r="D5" s="35" t="s">
        <v>65</v>
      </c>
      <c r="E5" s="36" t="s">
        <v>64</v>
      </c>
      <c r="J5" s="37"/>
      <c r="K5" s="38"/>
      <c r="L5" s="38"/>
    </row>
    <row r="6" spans="1:12" ht="30">
      <c r="A6" s="33" t="s">
        <v>475</v>
      </c>
      <c r="B6" s="34" t="s">
        <v>472</v>
      </c>
      <c r="D6" s="35" t="s">
        <v>478</v>
      </c>
      <c r="E6" s="36" t="s">
        <v>63</v>
      </c>
      <c r="J6" s="37"/>
      <c r="K6" s="38"/>
      <c r="L6" s="38"/>
    </row>
    <row r="7" spans="1:12" ht="30">
      <c r="A7" s="33" t="s">
        <v>476</v>
      </c>
      <c r="B7" s="34" t="s">
        <v>473</v>
      </c>
      <c r="D7" s="35" t="s">
        <v>479</v>
      </c>
      <c r="E7" s="36" t="s">
        <v>62</v>
      </c>
      <c r="J7" s="37"/>
      <c r="K7" s="38"/>
      <c r="L7" s="38"/>
    </row>
    <row r="8" spans="1:12" ht="39.75" customHeight="1">
      <c r="A8" s="33" t="s">
        <v>477</v>
      </c>
      <c r="B8" s="34" t="s">
        <v>61</v>
      </c>
      <c r="D8" s="39" t="s">
        <v>200</v>
      </c>
      <c r="E8" s="36" t="s">
        <v>72</v>
      </c>
      <c r="H8" s="40"/>
      <c r="J8" s="38"/>
      <c r="K8" s="38"/>
      <c r="L8" s="37"/>
    </row>
    <row r="9" spans="1:12" ht="47.25" customHeight="1">
      <c r="A9" s="406" t="s">
        <v>60</v>
      </c>
      <c r="B9" s="406"/>
      <c r="D9" s="407" t="s">
        <v>59</v>
      </c>
      <c r="E9" s="407"/>
    </row>
  </sheetData>
  <mergeCells count="7">
    <mergeCell ref="A1:E1"/>
    <mergeCell ref="A4:B4"/>
    <mergeCell ref="D4:E4"/>
    <mergeCell ref="A9:B9"/>
    <mergeCell ref="D9:E9"/>
    <mergeCell ref="A3:B3"/>
    <mergeCell ref="D3:E3"/>
  </mergeCells>
  <phoneticPr fontId="18" type="noConversion"/>
  <printOptions horizontalCentered="1" verticalCentered="1"/>
  <pageMargins left="0" right="0" top="0" bottom="0" header="0.3" footer="0.3"/>
  <pageSetup paperSize="9" scale="9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22"/>
  <sheetViews>
    <sheetView tabSelected="1" view="pageBreakPreview" topLeftCell="A13" zoomScaleSheetLayoutView="100" workbookViewId="0"/>
  </sheetViews>
  <sheetFormatPr defaultColWidth="9" defaultRowHeight="23.25"/>
  <cols>
    <col min="1" max="1" width="16.375" style="29" customWidth="1"/>
    <col min="2" max="2" width="44.375" style="29" customWidth="1"/>
    <col min="3" max="3" width="4.125" style="27" customWidth="1"/>
    <col min="4" max="4" width="44.375" style="27" customWidth="1"/>
    <col min="5" max="5" width="15.5" style="27" customWidth="1"/>
    <col min="6" max="7" width="9" style="27"/>
    <col min="8" max="8" width="54.625" style="27" customWidth="1"/>
    <col min="9" max="16384" width="9" style="27"/>
  </cols>
  <sheetData>
    <row r="1" spans="1:8" s="25" customFormat="1" ht="84" customHeight="1">
      <c r="A1" s="386"/>
      <c r="B1" s="386"/>
      <c r="C1" s="386"/>
      <c r="D1" s="386"/>
      <c r="E1" s="386"/>
      <c r="F1" s="24"/>
      <c r="G1" s="24"/>
      <c r="H1" s="24"/>
    </row>
    <row r="2" spans="1:8" s="192" customFormat="1" ht="23.25" customHeight="1">
      <c r="A2" s="412" t="s">
        <v>261</v>
      </c>
      <c r="B2" s="412"/>
      <c r="D2" s="413" t="s">
        <v>296</v>
      </c>
      <c r="E2" s="413"/>
    </row>
    <row r="3" spans="1:8" ht="20.25" customHeight="1">
      <c r="A3" s="385" t="s">
        <v>480</v>
      </c>
      <c r="B3" s="385"/>
      <c r="D3" s="400" t="s">
        <v>131</v>
      </c>
      <c r="E3" s="400" t="s">
        <v>131</v>
      </c>
    </row>
    <row r="4" spans="1:8" ht="99" customHeight="1">
      <c r="A4" s="414" t="s">
        <v>132</v>
      </c>
      <c r="B4" s="414"/>
      <c r="D4" s="411" t="s">
        <v>133</v>
      </c>
      <c r="E4" s="411"/>
    </row>
    <row r="5" spans="1:8" ht="20.25" customHeight="1">
      <c r="A5" s="385" t="s">
        <v>481</v>
      </c>
      <c r="B5" s="385"/>
      <c r="D5" s="400" t="s">
        <v>134</v>
      </c>
      <c r="E5" s="400"/>
    </row>
    <row r="6" spans="1:8" ht="57" customHeight="1">
      <c r="A6" s="414" t="s">
        <v>135</v>
      </c>
      <c r="B6" s="414"/>
      <c r="D6" s="411" t="s">
        <v>136</v>
      </c>
      <c r="E6" s="411"/>
    </row>
    <row r="7" spans="1:8" ht="20.25" customHeight="1">
      <c r="A7" s="385" t="s">
        <v>482</v>
      </c>
      <c r="B7" s="385"/>
      <c r="D7" s="400" t="s">
        <v>137</v>
      </c>
      <c r="E7" s="400"/>
    </row>
    <row r="8" spans="1:8" ht="95.25" customHeight="1">
      <c r="A8" s="414" t="s">
        <v>138</v>
      </c>
      <c r="B8" s="414"/>
      <c r="D8" s="411" t="s">
        <v>139</v>
      </c>
      <c r="E8" s="411"/>
    </row>
    <row r="9" spans="1:8" ht="20.25" customHeight="1">
      <c r="A9" s="385" t="s">
        <v>483</v>
      </c>
      <c r="B9" s="385"/>
      <c r="D9" s="400" t="s">
        <v>140</v>
      </c>
      <c r="E9" s="400"/>
    </row>
    <row r="10" spans="1:8" ht="41.25" customHeight="1">
      <c r="A10" s="414" t="s">
        <v>141</v>
      </c>
      <c r="B10" s="414"/>
      <c r="D10" s="411" t="s">
        <v>142</v>
      </c>
      <c r="E10" s="411"/>
    </row>
    <row r="11" spans="1:8" ht="20.25" customHeight="1">
      <c r="A11" s="385" t="s">
        <v>484</v>
      </c>
      <c r="B11" s="385"/>
      <c r="D11" s="400" t="s">
        <v>143</v>
      </c>
      <c r="E11" s="400"/>
    </row>
    <row r="12" spans="1:8" ht="63.75" customHeight="1">
      <c r="A12" s="414" t="s">
        <v>295</v>
      </c>
      <c r="B12" s="414"/>
      <c r="D12" s="411" t="s">
        <v>294</v>
      </c>
      <c r="E12" s="411"/>
    </row>
    <row r="13" spans="1:8" s="192" customFormat="1" ht="36" customHeight="1">
      <c r="A13" s="409" t="s">
        <v>485</v>
      </c>
      <c r="B13" s="409"/>
      <c r="D13" s="410" t="s">
        <v>144</v>
      </c>
      <c r="E13" s="410"/>
    </row>
    <row r="14" spans="1:8" ht="78.75" customHeight="1">
      <c r="A14" s="414" t="s">
        <v>293</v>
      </c>
      <c r="B14" s="414"/>
      <c r="D14" s="411" t="s">
        <v>292</v>
      </c>
      <c r="E14" s="411"/>
    </row>
    <row r="15" spans="1:8" ht="23.25" customHeight="1">
      <c r="A15" s="417" t="s">
        <v>486</v>
      </c>
      <c r="B15" s="417"/>
      <c r="D15" s="418" t="s">
        <v>291</v>
      </c>
      <c r="E15" s="419"/>
    </row>
    <row r="16" spans="1:8" ht="36.75" customHeight="1">
      <c r="A16" s="414" t="s">
        <v>290</v>
      </c>
      <c r="B16" s="414"/>
      <c r="D16" s="411" t="s">
        <v>289</v>
      </c>
      <c r="E16" s="411"/>
    </row>
    <row r="17" spans="1:5" ht="23.25" customHeight="1">
      <c r="A17" s="417" t="s">
        <v>487</v>
      </c>
      <c r="B17" s="417"/>
      <c r="D17" s="418" t="s">
        <v>288</v>
      </c>
      <c r="E17" s="418"/>
    </row>
    <row r="18" spans="1:5" ht="75.75" customHeight="1">
      <c r="A18" s="414" t="s">
        <v>145</v>
      </c>
      <c r="B18" s="414"/>
      <c r="D18" s="411" t="s">
        <v>287</v>
      </c>
      <c r="E18" s="411"/>
    </row>
    <row r="19" spans="1:5" ht="23.25" customHeight="1">
      <c r="A19" s="417" t="s">
        <v>488</v>
      </c>
      <c r="B19" s="417"/>
      <c r="D19" s="418" t="s">
        <v>286</v>
      </c>
      <c r="E19" s="418"/>
    </row>
    <row r="20" spans="1:5" ht="134.25" customHeight="1">
      <c r="A20" s="414" t="s">
        <v>146</v>
      </c>
      <c r="B20" s="414"/>
      <c r="D20" s="411" t="s">
        <v>147</v>
      </c>
      <c r="E20" s="411"/>
    </row>
    <row r="21" spans="1:5" ht="36.75" customHeight="1">
      <c r="A21" s="415" t="s">
        <v>489</v>
      </c>
      <c r="B21" s="415"/>
      <c r="D21" s="416" t="s">
        <v>36</v>
      </c>
      <c r="E21" s="416"/>
    </row>
    <row r="22" spans="1:5" ht="115.5" customHeight="1">
      <c r="A22" s="414" t="s">
        <v>148</v>
      </c>
      <c r="B22" s="414"/>
      <c r="D22" s="411" t="s">
        <v>149</v>
      </c>
      <c r="E22" s="411"/>
    </row>
    <row r="23" spans="1:5" ht="23.25" customHeight="1">
      <c r="A23" s="417" t="s">
        <v>490</v>
      </c>
      <c r="B23" s="417"/>
      <c r="D23" s="418" t="s">
        <v>35</v>
      </c>
      <c r="E23" s="419"/>
    </row>
    <row r="24" spans="1:5" ht="21.75" customHeight="1">
      <c r="A24" s="401" t="s">
        <v>34</v>
      </c>
      <c r="B24" s="401"/>
      <c r="D24" s="411" t="s">
        <v>33</v>
      </c>
      <c r="E24" s="411"/>
    </row>
    <row r="25" spans="1:5" ht="60.75" customHeight="1">
      <c r="A25" s="401" t="s">
        <v>150</v>
      </c>
      <c r="B25" s="401"/>
      <c r="D25" s="411" t="s">
        <v>32</v>
      </c>
      <c r="E25" s="411"/>
    </row>
    <row r="26" spans="1:5" ht="36.75" customHeight="1">
      <c r="A26" s="401" t="s">
        <v>151</v>
      </c>
      <c r="B26" s="401"/>
      <c r="D26" s="420" t="s">
        <v>31</v>
      </c>
      <c r="E26" s="411"/>
    </row>
    <row r="27" spans="1:5" ht="42.75" customHeight="1">
      <c r="A27" s="401" t="s">
        <v>30</v>
      </c>
      <c r="B27" s="401"/>
      <c r="D27" s="411" t="s">
        <v>29</v>
      </c>
      <c r="E27" s="411"/>
    </row>
    <row r="28" spans="1:5" ht="67.5" customHeight="1">
      <c r="A28" s="401" t="s">
        <v>28</v>
      </c>
      <c r="B28" s="401"/>
      <c r="D28" s="411" t="s">
        <v>27</v>
      </c>
      <c r="E28" s="411"/>
    </row>
    <row r="29" spans="1:5" ht="35.25" customHeight="1">
      <c r="A29" s="401" t="s">
        <v>439</v>
      </c>
      <c r="B29" s="401"/>
      <c r="D29" s="411" t="s">
        <v>438</v>
      </c>
      <c r="E29" s="411"/>
    </row>
    <row r="30" spans="1:5" ht="68.25" customHeight="1">
      <c r="A30" s="401" t="s">
        <v>437</v>
      </c>
      <c r="B30" s="401"/>
      <c r="D30" s="411" t="s">
        <v>436</v>
      </c>
      <c r="E30" s="411"/>
    </row>
    <row r="31" spans="1:5" ht="23.25" customHeight="1">
      <c r="A31" s="415" t="s">
        <v>491</v>
      </c>
      <c r="B31" s="415"/>
      <c r="D31" s="416" t="s">
        <v>435</v>
      </c>
      <c r="E31" s="422"/>
    </row>
    <row r="32" spans="1:5" ht="129" customHeight="1">
      <c r="A32" s="423" t="s">
        <v>152</v>
      </c>
      <c r="B32" s="414"/>
      <c r="D32" s="411" t="s">
        <v>153</v>
      </c>
      <c r="E32" s="411"/>
    </row>
    <row r="33" spans="1:5" ht="23.25" customHeight="1">
      <c r="A33" s="417" t="s">
        <v>492</v>
      </c>
      <c r="B33" s="417"/>
      <c r="D33" s="418" t="s">
        <v>45</v>
      </c>
      <c r="E33" s="418"/>
    </row>
    <row r="34" spans="1:5" ht="78.75" customHeight="1">
      <c r="A34" s="421" t="s">
        <v>154</v>
      </c>
      <c r="B34" s="401"/>
      <c r="D34" s="411" t="s">
        <v>155</v>
      </c>
      <c r="E34" s="411"/>
    </row>
    <row r="35" spans="1:5" ht="23.25" customHeight="1">
      <c r="A35" s="417" t="s">
        <v>493</v>
      </c>
      <c r="B35" s="417"/>
      <c r="D35" s="418" t="s">
        <v>44</v>
      </c>
      <c r="E35" s="418"/>
    </row>
    <row r="36" spans="1:5" ht="88.5" customHeight="1">
      <c r="A36" s="421" t="s">
        <v>156</v>
      </c>
      <c r="B36" s="401"/>
      <c r="D36" s="411" t="s">
        <v>157</v>
      </c>
      <c r="E36" s="411"/>
    </row>
    <row r="37" spans="1:5" ht="22.5" customHeight="1">
      <c r="A37" s="417" t="s">
        <v>43</v>
      </c>
      <c r="B37" s="417"/>
      <c r="D37" s="418" t="s">
        <v>42</v>
      </c>
      <c r="E37" s="418"/>
    </row>
    <row r="38" spans="1:5" ht="42" customHeight="1">
      <c r="A38" s="401" t="s">
        <v>41</v>
      </c>
      <c r="B38" s="401"/>
      <c r="D38" s="411" t="s">
        <v>40</v>
      </c>
      <c r="E38" s="411"/>
    </row>
    <row r="39" spans="1:5" ht="23.25" customHeight="1">
      <c r="A39" s="385" t="s">
        <v>494</v>
      </c>
      <c r="B39" s="385"/>
      <c r="D39" s="387" t="s">
        <v>158</v>
      </c>
      <c r="E39" s="387"/>
    </row>
    <row r="40" spans="1:5" ht="34.5" customHeight="1">
      <c r="A40" s="401" t="s">
        <v>39</v>
      </c>
      <c r="B40" s="401"/>
      <c r="D40" s="411" t="s">
        <v>38</v>
      </c>
      <c r="E40" s="411"/>
    </row>
    <row r="41" spans="1:5" ht="33" customHeight="1">
      <c r="A41" s="415" t="s">
        <v>495</v>
      </c>
      <c r="B41" s="415"/>
      <c r="D41" s="416" t="s">
        <v>37</v>
      </c>
      <c r="E41" s="416"/>
    </row>
    <row r="42" spans="1:5" ht="103.5" customHeight="1">
      <c r="A42" s="401" t="s">
        <v>159</v>
      </c>
      <c r="B42" s="401"/>
      <c r="D42" s="411" t="s">
        <v>160</v>
      </c>
      <c r="E42" s="411"/>
    </row>
    <row r="43" spans="1:5" ht="23.25" customHeight="1">
      <c r="A43" s="417" t="s">
        <v>496</v>
      </c>
      <c r="B43" s="417"/>
      <c r="D43" s="418" t="s">
        <v>413</v>
      </c>
      <c r="E43" s="418"/>
    </row>
    <row r="44" spans="1:5" ht="130.5" customHeight="1">
      <c r="A44" s="401" t="s">
        <v>161</v>
      </c>
      <c r="B44" s="401"/>
      <c r="D44" s="411" t="s">
        <v>162</v>
      </c>
      <c r="E44" s="411"/>
    </row>
    <row r="45" spans="1:5" ht="23.25" customHeight="1">
      <c r="A45" s="417" t="s">
        <v>497</v>
      </c>
      <c r="B45" s="417"/>
      <c r="D45" s="418" t="s">
        <v>189</v>
      </c>
      <c r="E45" s="418"/>
    </row>
    <row r="46" spans="1:5" ht="47.25" customHeight="1">
      <c r="A46" s="401" t="s">
        <v>163</v>
      </c>
      <c r="B46" s="401"/>
      <c r="D46" s="411" t="s">
        <v>188</v>
      </c>
      <c r="E46" s="411"/>
    </row>
    <row r="47" spans="1:5" ht="23.25" customHeight="1">
      <c r="A47" s="417" t="s">
        <v>498</v>
      </c>
      <c r="B47" s="417"/>
      <c r="D47" s="418" t="s">
        <v>187</v>
      </c>
      <c r="E47" s="418"/>
    </row>
    <row r="48" spans="1:5" ht="96.75" customHeight="1">
      <c r="A48" s="401" t="s">
        <v>164</v>
      </c>
      <c r="B48" s="401"/>
      <c r="D48" s="411" t="s">
        <v>165</v>
      </c>
      <c r="E48" s="411"/>
    </row>
    <row r="49" spans="1:5" s="192" customFormat="1" ht="31.5" customHeight="1">
      <c r="A49" s="409" t="s">
        <v>499</v>
      </c>
      <c r="B49" s="409"/>
      <c r="D49" s="410" t="s">
        <v>166</v>
      </c>
      <c r="E49" s="410"/>
    </row>
    <row r="50" spans="1:5" ht="57.75" customHeight="1">
      <c r="A50" s="401" t="s">
        <v>186</v>
      </c>
      <c r="B50" s="401"/>
      <c r="D50" s="411" t="s">
        <v>185</v>
      </c>
      <c r="E50" s="411"/>
    </row>
    <row r="51" spans="1:5" ht="23.25" customHeight="1">
      <c r="A51" s="385" t="s">
        <v>500</v>
      </c>
      <c r="B51" s="385"/>
      <c r="D51" s="387" t="s">
        <v>167</v>
      </c>
      <c r="E51" s="387"/>
    </row>
    <row r="52" spans="1:5" ht="105.75" customHeight="1">
      <c r="A52" s="401" t="s">
        <v>168</v>
      </c>
      <c r="B52" s="401"/>
      <c r="D52" s="411" t="s">
        <v>169</v>
      </c>
      <c r="E52" s="411"/>
    </row>
    <row r="53" spans="1:5" ht="23.25" customHeight="1">
      <c r="A53" s="417" t="s">
        <v>502</v>
      </c>
      <c r="B53" s="417"/>
      <c r="D53" s="418" t="s">
        <v>184</v>
      </c>
      <c r="E53" s="418"/>
    </row>
    <row r="54" spans="1:5" ht="21.75" customHeight="1">
      <c r="A54" s="401" t="s">
        <v>183</v>
      </c>
      <c r="B54" s="401"/>
      <c r="D54" s="411" t="s">
        <v>182</v>
      </c>
      <c r="E54" s="411"/>
    </row>
    <row r="55" spans="1:5" ht="23.25" customHeight="1">
      <c r="A55" s="417" t="s">
        <v>501</v>
      </c>
      <c r="B55" s="417"/>
      <c r="D55" s="418" t="s">
        <v>181</v>
      </c>
      <c r="E55" s="418"/>
    </row>
    <row r="56" spans="1:5" ht="88.5" customHeight="1">
      <c r="A56" s="401" t="s">
        <v>170</v>
      </c>
      <c r="B56" s="401"/>
      <c r="D56" s="411" t="s">
        <v>180</v>
      </c>
      <c r="E56" s="411"/>
    </row>
    <row r="57" spans="1:5" ht="23.25" customHeight="1">
      <c r="A57" s="417" t="s">
        <v>503</v>
      </c>
      <c r="B57" s="417"/>
      <c r="D57" s="418" t="s">
        <v>179</v>
      </c>
      <c r="E57" s="418"/>
    </row>
    <row r="58" spans="1:5" ht="60.75" customHeight="1">
      <c r="A58" s="401" t="s">
        <v>178</v>
      </c>
      <c r="B58" s="401"/>
      <c r="D58" s="411" t="s">
        <v>177</v>
      </c>
      <c r="E58" s="411"/>
    </row>
    <row r="59" spans="1:5" ht="23.25" customHeight="1">
      <c r="A59" s="417" t="s">
        <v>364</v>
      </c>
      <c r="B59" s="417"/>
      <c r="D59" s="418" t="s">
        <v>363</v>
      </c>
      <c r="E59" s="418"/>
    </row>
    <row r="60" spans="1:5" ht="41.25" customHeight="1">
      <c r="A60" s="401" t="s">
        <v>362</v>
      </c>
      <c r="B60" s="401"/>
      <c r="D60" s="411" t="s">
        <v>361</v>
      </c>
      <c r="E60" s="411"/>
    </row>
    <row r="61" spans="1:5" ht="30" customHeight="1">
      <c r="A61" s="415" t="s">
        <v>360</v>
      </c>
      <c r="B61" s="415"/>
      <c r="D61" s="416" t="s">
        <v>359</v>
      </c>
      <c r="E61" s="416"/>
    </row>
    <row r="62" spans="1:5" ht="112.5" customHeight="1">
      <c r="A62" s="401" t="s">
        <v>171</v>
      </c>
      <c r="B62" s="401"/>
      <c r="D62" s="411" t="s">
        <v>172</v>
      </c>
      <c r="E62" s="411"/>
    </row>
    <row r="63" spans="1:5" ht="23.25" customHeight="1">
      <c r="A63" s="385" t="s">
        <v>507</v>
      </c>
      <c r="B63" s="385"/>
      <c r="D63" s="387" t="s">
        <v>173</v>
      </c>
      <c r="E63" s="387"/>
    </row>
    <row r="64" spans="1:5" ht="23.25" customHeight="1">
      <c r="A64" s="417" t="s">
        <v>504</v>
      </c>
      <c r="B64" s="417"/>
      <c r="D64" s="418" t="s">
        <v>358</v>
      </c>
      <c r="E64" s="418"/>
    </row>
    <row r="65" spans="1:5" ht="192" customHeight="1">
      <c r="A65" s="401" t="s">
        <v>174</v>
      </c>
      <c r="B65" s="401"/>
      <c r="D65" s="411" t="s">
        <v>175</v>
      </c>
      <c r="E65" s="411"/>
    </row>
    <row r="66" spans="1:5" ht="23.25" customHeight="1">
      <c r="A66" s="415" t="s">
        <v>505</v>
      </c>
      <c r="B66" s="415"/>
      <c r="D66" s="416" t="s">
        <v>357</v>
      </c>
      <c r="E66" s="416"/>
    </row>
    <row r="67" spans="1:5" ht="189.75" customHeight="1">
      <c r="A67" s="401" t="s">
        <v>0</v>
      </c>
      <c r="B67" s="401"/>
      <c r="D67" s="411" t="s">
        <v>1</v>
      </c>
      <c r="E67" s="411"/>
    </row>
    <row r="68" spans="1:5" ht="23.25" customHeight="1">
      <c r="A68" s="385" t="s">
        <v>508</v>
      </c>
      <c r="B68" s="385"/>
      <c r="D68" s="387" t="s">
        <v>2</v>
      </c>
      <c r="E68" s="387"/>
    </row>
    <row r="69" spans="1:5" ht="74.25" customHeight="1">
      <c r="A69" s="401" t="s">
        <v>260</v>
      </c>
      <c r="B69" s="401"/>
      <c r="D69" s="411" t="s">
        <v>124</v>
      </c>
      <c r="E69" s="411"/>
    </row>
    <row r="70" spans="1:5" ht="23.25" customHeight="1">
      <c r="A70" s="385" t="s">
        <v>506</v>
      </c>
      <c r="B70" s="385"/>
      <c r="D70" s="387" t="s">
        <v>3</v>
      </c>
      <c r="E70" s="387"/>
    </row>
    <row r="71" spans="1:5" ht="76.5" customHeight="1">
      <c r="A71" s="401" t="s">
        <v>259</v>
      </c>
      <c r="B71" s="401"/>
      <c r="D71" s="411" t="s">
        <v>123</v>
      </c>
      <c r="E71" s="411"/>
    </row>
    <row r="72" spans="1:5" ht="23.25" customHeight="1">
      <c r="A72" s="385" t="s">
        <v>509</v>
      </c>
      <c r="B72" s="385"/>
      <c r="D72" s="387" t="s">
        <v>4</v>
      </c>
      <c r="E72" s="387"/>
    </row>
    <row r="73" spans="1:5" ht="59.25" customHeight="1">
      <c r="A73" s="401" t="s">
        <v>258</v>
      </c>
      <c r="B73" s="401"/>
      <c r="D73" s="411" t="s">
        <v>122</v>
      </c>
      <c r="E73" s="411"/>
    </row>
    <row r="74" spans="1:5" s="192" customFormat="1" ht="23.25" customHeight="1">
      <c r="A74" s="409" t="s">
        <v>510</v>
      </c>
      <c r="B74" s="409"/>
      <c r="D74" s="410" t="s">
        <v>5</v>
      </c>
      <c r="E74" s="410"/>
    </row>
    <row r="75" spans="1:5" ht="43.5" customHeight="1">
      <c r="A75" s="401" t="s">
        <v>121</v>
      </c>
      <c r="B75" s="401"/>
      <c r="D75" s="411" t="s">
        <v>120</v>
      </c>
      <c r="E75" s="411"/>
    </row>
    <row r="76" spans="1:5" ht="23.25" customHeight="1">
      <c r="A76" s="385" t="s">
        <v>6</v>
      </c>
      <c r="B76" s="385"/>
      <c r="D76" s="387" t="s">
        <v>7</v>
      </c>
      <c r="E76" s="387"/>
    </row>
    <row r="77" spans="1:5" ht="60" customHeight="1">
      <c r="A77" s="401" t="s">
        <v>119</v>
      </c>
      <c r="B77" s="401"/>
      <c r="D77" s="411" t="s">
        <v>118</v>
      </c>
      <c r="E77" s="411"/>
    </row>
    <row r="78" spans="1:5" ht="23.25" customHeight="1">
      <c r="A78" s="385" t="s">
        <v>511</v>
      </c>
      <c r="B78" s="385"/>
      <c r="D78" s="424" t="s">
        <v>8</v>
      </c>
      <c r="E78" s="424"/>
    </row>
    <row r="79" spans="1:5" ht="78" customHeight="1">
      <c r="A79" s="401" t="s">
        <v>9</v>
      </c>
      <c r="B79" s="401"/>
      <c r="D79" s="411" t="s">
        <v>117</v>
      </c>
      <c r="E79" s="411"/>
    </row>
    <row r="80" spans="1:5" ht="23.25" customHeight="1">
      <c r="A80" s="385" t="s">
        <v>10</v>
      </c>
      <c r="B80" s="385"/>
      <c r="D80" s="387" t="s">
        <v>11</v>
      </c>
      <c r="E80" s="387"/>
    </row>
    <row r="81" spans="1:5" ht="134.25" customHeight="1">
      <c r="A81" s="401" t="s">
        <v>12</v>
      </c>
      <c r="B81" s="401"/>
      <c r="D81" s="411" t="s">
        <v>13</v>
      </c>
      <c r="E81" s="411"/>
    </row>
    <row r="82" spans="1:5" ht="23.25" customHeight="1">
      <c r="A82" s="385" t="s">
        <v>14</v>
      </c>
      <c r="B82" s="385"/>
      <c r="D82" s="387" t="s">
        <v>15</v>
      </c>
      <c r="E82" s="387"/>
    </row>
    <row r="83" spans="1:5" ht="74.25" customHeight="1">
      <c r="A83" s="401" t="s">
        <v>16</v>
      </c>
      <c r="B83" s="401"/>
      <c r="D83" s="411" t="s">
        <v>353</v>
      </c>
      <c r="E83" s="411"/>
    </row>
    <row r="84" spans="1:5" s="192" customFormat="1" ht="23.25" customHeight="1">
      <c r="A84" s="409" t="s">
        <v>512</v>
      </c>
      <c r="B84" s="409"/>
      <c r="D84" s="410" t="s">
        <v>17</v>
      </c>
      <c r="E84" s="410"/>
    </row>
    <row r="85" spans="1:5" ht="148.5" customHeight="1">
      <c r="A85" s="401" t="s">
        <v>18</v>
      </c>
      <c r="B85" s="401"/>
      <c r="D85" s="411" t="s">
        <v>19</v>
      </c>
      <c r="E85" s="411"/>
    </row>
    <row r="86" spans="1:5" ht="23.25" customHeight="1">
      <c r="A86" s="385" t="s">
        <v>513</v>
      </c>
      <c r="B86" s="385"/>
      <c r="D86" s="387" t="s">
        <v>20</v>
      </c>
      <c r="E86" s="387"/>
    </row>
    <row r="87" spans="1:5" ht="59.25" customHeight="1">
      <c r="A87" s="401" t="s">
        <v>109</v>
      </c>
      <c r="B87" s="401"/>
      <c r="D87" s="411" t="s">
        <v>108</v>
      </c>
      <c r="E87" s="411"/>
    </row>
    <row r="88" spans="1:5" ht="23.25" customHeight="1">
      <c r="A88" s="385" t="s">
        <v>21</v>
      </c>
      <c r="B88" s="385"/>
      <c r="D88" s="387" t="s">
        <v>22</v>
      </c>
      <c r="E88" s="387"/>
    </row>
    <row r="89" spans="1:5" ht="115.5" customHeight="1">
      <c r="A89" s="401" t="s">
        <v>23</v>
      </c>
      <c r="B89" s="401"/>
      <c r="D89" s="411" t="s">
        <v>24</v>
      </c>
      <c r="E89" s="411"/>
    </row>
    <row r="90" spans="1:5" ht="23.25" customHeight="1">
      <c r="A90" s="385" t="s">
        <v>514</v>
      </c>
      <c r="B90" s="385"/>
      <c r="D90" s="387" t="s">
        <v>25</v>
      </c>
      <c r="E90" s="387"/>
    </row>
    <row r="91" spans="1:5" ht="45" customHeight="1">
      <c r="A91" s="401" t="s">
        <v>73</v>
      </c>
      <c r="B91" s="401"/>
      <c r="D91" s="411" t="s">
        <v>69</v>
      </c>
      <c r="E91" s="411"/>
    </row>
    <row r="92" spans="1:5">
      <c r="D92" s="30"/>
      <c r="E92" s="30"/>
    </row>
    <row r="93" spans="1:5">
      <c r="D93" s="30"/>
      <c r="E93" s="30"/>
    </row>
    <row r="94" spans="1:5">
      <c r="D94" s="30"/>
      <c r="E94" s="30"/>
    </row>
    <row r="95" spans="1:5" ht="14.25">
      <c r="A95" s="27"/>
      <c r="B95" s="27"/>
      <c r="D95" s="30"/>
      <c r="E95" s="30"/>
    </row>
    <row r="96" spans="1:5" ht="14.25">
      <c r="A96" s="27"/>
      <c r="B96" s="27"/>
      <c r="D96" s="30"/>
      <c r="E96" s="30"/>
    </row>
    <row r="97" spans="1:5" ht="14.25">
      <c r="A97" s="27"/>
      <c r="B97" s="27"/>
      <c r="D97" s="30"/>
      <c r="E97" s="30"/>
    </row>
    <row r="98" spans="1:5" ht="14.25">
      <c r="A98" s="27"/>
      <c r="B98" s="27"/>
      <c r="D98" s="30"/>
      <c r="E98" s="30"/>
    </row>
    <row r="99" spans="1:5" ht="14.25">
      <c r="A99" s="27"/>
      <c r="B99" s="27"/>
      <c r="D99" s="30"/>
      <c r="E99" s="30"/>
    </row>
    <row r="100" spans="1:5" ht="14.25">
      <c r="A100" s="27"/>
      <c r="B100" s="27"/>
      <c r="D100" s="30"/>
      <c r="E100" s="30"/>
    </row>
    <row r="101" spans="1:5" ht="14.25">
      <c r="A101" s="27"/>
      <c r="B101" s="27"/>
      <c r="D101" s="30"/>
      <c r="E101" s="30"/>
    </row>
    <row r="102" spans="1:5" ht="14.25">
      <c r="A102" s="27"/>
      <c r="B102" s="27"/>
      <c r="D102" s="30"/>
      <c r="E102" s="30"/>
    </row>
    <row r="103" spans="1:5" ht="14.25">
      <c r="A103" s="27"/>
      <c r="B103" s="27"/>
      <c r="D103" s="30"/>
      <c r="E103" s="30"/>
    </row>
    <row r="104" spans="1:5" ht="14.25">
      <c r="A104" s="27"/>
      <c r="B104" s="27"/>
      <c r="D104" s="30"/>
      <c r="E104" s="30"/>
    </row>
    <row r="105" spans="1:5" ht="14.25">
      <c r="A105" s="27"/>
      <c r="B105" s="27"/>
      <c r="D105" s="30"/>
      <c r="E105" s="30"/>
    </row>
    <row r="106" spans="1:5" ht="14.25">
      <c r="A106" s="27"/>
      <c r="B106" s="27"/>
      <c r="D106" s="30"/>
      <c r="E106" s="30"/>
    </row>
    <row r="107" spans="1:5" ht="14.25">
      <c r="A107" s="27"/>
      <c r="B107" s="27"/>
      <c r="D107" s="30"/>
      <c r="E107" s="30"/>
    </row>
    <row r="108" spans="1:5" ht="14.25">
      <c r="A108" s="27"/>
      <c r="B108" s="27"/>
      <c r="D108" s="30"/>
      <c r="E108" s="30"/>
    </row>
    <row r="109" spans="1:5" ht="14.25">
      <c r="A109" s="27"/>
      <c r="B109" s="27"/>
      <c r="D109" s="30"/>
      <c r="E109" s="30"/>
    </row>
    <row r="110" spans="1:5" ht="14.25">
      <c r="A110" s="27"/>
      <c r="B110" s="27"/>
      <c r="D110" s="30"/>
      <c r="E110" s="30"/>
    </row>
    <row r="111" spans="1:5" ht="14.25">
      <c r="A111" s="27"/>
      <c r="B111" s="27"/>
      <c r="D111" s="30"/>
      <c r="E111" s="30"/>
    </row>
    <row r="112" spans="1:5" ht="14.25">
      <c r="A112" s="27"/>
      <c r="B112" s="27"/>
      <c r="D112" s="30"/>
      <c r="E112" s="30"/>
    </row>
    <row r="113" spans="1:5" ht="14.25">
      <c r="A113" s="27"/>
      <c r="B113" s="27"/>
      <c r="D113" s="30"/>
      <c r="E113" s="30"/>
    </row>
    <row r="114" spans="1:5" ht="14.25">
      <c r="A114" s="27"/>
      <c r="B114" s="27"/>
      <c r="D114" s="30"/>
      <c r="E114" s="30"/>
    </row>
    <row r="115" spans="1:5" ht="14.25">
      <c r="A115" s="27"/>
      <c r="B115" s="27"/>
      <c r="D115" s="30"/>
      <c r="E115" s="30"/>
    </row>
    <row r="116" spans="1:5" ht="14.25">
      <c r="A116" s="27"/>
      <c r="B116" s="27"/>
      <c r="D116" s="30"/>
      <c r="E116" s="30"/>
    </row>
    <row r="117" spans="1:5" ht="14.25">
      <c r="A117" s="27"/>
      <c r="B117" s="27"/>
      <c r="D117" s="30"/>
      <c r="E117" s="30"/>
    </row>
    <row r="118" spans="1:5" ht="14.25">
      <c r="A118" s="27"/>
      <c r="B118" s="27"/>
      <c r="D118" s="30"/>
      <c r="E118" s="30"/>
    </row>
    <row r="119" spans="1:5" ht="14.25">
      <c r="A119" s="27"/>
      <c r="B119" s="27"/>
      <c r="D119" s="30"/>
      <c r="E119" s="30"/>
    </row>
    <row r="120" spans="1:5" ht="14.25">
      <c r="A120" s="27"/>
      <c r="B120" s="27"/>
      <c r="D120" s="30"/>
      <c r="E120" s="30"/>
    </row>
    <row r="121" spans="1:5" ht="14.25">
      <c r="A121" s="27"/>
      <c r="B121" s="27"/>
      <c r="D121" s="30"/>
      <c r="E121" s="30"/>
    </row>
    <row r="122" spans="1:5" ht="14.25">
      <c r="A122" s="27"/>
      <c r="B122" s="27"/>
      <c r="D122" s="30"/>
      <c r="E122" s="30"/>
    </row>
  </sheetData>
  <mergeCells count="181">
    <mergeCell ref="A78:B78"/>
    <mergeCell ref="D78:E78"/>
    <mergeCell ref="A83:B83"/>
    <mergeCell ref="D83:E83"/>
    <mergeCell ref="A80:B80"/>
    <mergeCell ref="D80:E80"/>
    <mergeCell ref="A81:B81"/>
    <mergeCell ref="D81:E81"/>
    <mergeCell ref="A82:B82"/>
    <mergeCell ref="D82:E82"/>
    <mergeCell ref="A79:B79"/>
    <mergeCell ref="D79:E79"/>
    <mergeCell ref="A74:B74"/>
    <mergeCell ref="D74:E74"/>
    <mergeCell ref="A75:B75"/>
    <mergeCell ref="D75:E75"/>
    <mergeCell ref="A76:B76"/>
    <mergeCell ref="D76:E76"/>
    <mergeCell ref="A77:B77"/>
    <mergeCell ref="D77:E77"/>
    <mergeCell ref="A71:B71"/>
    <mergeCell ref="D71:E71"/>
    <mergeCell ref="A66:B66"/>
    <mergeCell ref="D66:E66"/>
    <mergeCell ref="A70:B70"/>
    <mergeCell ref="D70:E70"/>
    <mergeCell ref="A67:B67"/>
    <mergeCell ref="D67:E67"/>
    <mergeCell ref="A64:B64"/>
    <mergeCell ref="D64:E64"/>
    <mergeCell ref="A73:B73"/>
    <mergeCell ref="D73:E73"/>
    <mergeCell ref="A68:B68"/>
    <mergeCell ref="D68:E68"/>
    <mergeCell ref="A69:B69"/>
    <mergeCell ref="D69:E69"/>
    <mergeCell ref="A72:B72"/>
    <mergeCell ref="D72:E72"/>
    <mergeCell ref="A65:B65"/>
    <mergeCell ref="D65:E65"/>
    <mergeCell ref="A59:B59"/>
    <mergeCell ref="D59:E59"/>
    <mergeCell ref="A60:B60"/>
    <mergeCell ref="D60:E60"/>
    <mergeCell ref="A62:B62"/>
    <mergeCell ref="D62:E62"/>
    <mergeCell ref="A63:B63"/>
    <mergeCell ref="D63:E63"/>
    <mergeCell ref="A61:B61"/>
    <mergeCell ref="D61:E61"/>
    <mergeCell ref="A56:B56"/>
    <mergeCell ref="D56:E56"/>
    <mergeCell ref="A57:B57"/>
    <mergeCell ref="D57:E57"/>
    <mergeCell ref="A58:B58"/>
    <mergeCell ref="D58:E58"/>
    <mergeCell ref="A55:B55"/>
    <mergeCell ref="D55:E55"/>
    <mergeCell ref="A50:B50"/>
    <mergeCell ref="D50:E50"/>
    <mergeCell ref="A51:B51"/>
    <mergeCell ref="D51:E51"/>
    <mergeCell ref="A53:B53"/>
    <mergeCell ref="D53:E53"/>
    <mergeCell ref="A54:B54"/>
    <mergeCell ref="D54:E54"/>
    <mergeCell ref="A47:B47"/>
    <mergeCell ref="D47:E47"/>
    <mergeCell ref="A52:B52"/>
    <mergeCell ref="D52:E52"/>
    <mergeCell ref="A49:B49"/>
    <mergeCell ref="D49:E49"/>
    <mergeCell ref="A48:B48"/>
    <mergeCell ref="D48:E48"/>
    <mergeCell ref="A46:B46"/>
    <mergeCell ref="D46:E46"/>
    <mergeCell ref="A44:B44"/>
    <mergeCell ref="D44:E44"/>
    <mergeCell ref="A43:B43"/>
    <mergeCell ref="D43:E43"/>
    <mergeCell ref="A45:B45"/>
    <mergeCell ref="D45:E45"/>
    <mergeCell ref="A42:B42"/>
    <mergeCell ref="D42:E42"/>
    <mergeCell ref="A35:B35"/>
    <mergeCell ref="D35:E35"/>
    <mergeCell ref="A40:B40"/>
    <mergeCell ref="D40:E40"/>
    <mergeCell ref="A39:B39"/>
    <mergeCell ref="D39:E39"/>
    <mergeCell ref="A41:B41"/>
    <mergeCell ref="D41:E41"/>
    <mergeCell ref="A28:B28"/>
    <mergeCell ref="D28:E28"/>
    <mergeCell ref="A29:B29"/>
    <mergeCell ref="D29:E29"/>
    <mergeCell ref="A30:B30"/>
    <mergeCell ref="D30:E30"/>
    <mergeCell ref="A34:B34"/>
    <mergeCell ref="D34:E34"/>
    <mergeCell ref="A38:B38"/>
    <mergeCell ref="D38:E38"/>
    <mergeCell ref="A31:B31"/>
    <mergeCell ref="D31:E31"/>
    <mergeCell ref="A37:B37"/>
    <mergeCell ref="D37:E37"/>
    <mergeCell ref="A36:B36"/>
    <mergeCell ref="D36:E36"/>
    <mergeCell ref="A33:B33"/>
    <mergeCell ref="D33:E33"/>
    <mergeCell ref="A32:B32"/>
    <mergeCell ref="D32:E32"/>
    <mergeCell ref="A23:B23"/>
    <mergeCell ref="D23:E23"/>
    <mergeCell ref="A24:B24"/>
    <mergeCell ref="D24:E24"/>
    <mergeCell ref="A27:B27"/>
    <mergeCell ref="D27:E27"/>
    <mergeCell ref="A25:B25"/>
    <mergeCell ref="D25:E25"/>
    <mergeCell ref="A26:B26"/>
    <mergeCell ref="D26:E26"/>
    <mergeCell ref="A20:B20"/>
    <mergeCell ref="D20:E20"/>
    <mergeCell ref="A21:B21"/>
    <mergeCell ref="D21:E21"/>
    <mergeCell ref="A22:B22"/>
    <mergeCell ref="D22:E22"/>
    <mergeCell ref="A19:B19"/>
    <mergeCell ref="D19:E19"/>
    <mergeCell ref="A14:B14"/>
    <mergeCell ref="D14:E14"/>
    <mergeCell ref="A15:B15"/>
    <mergeCell ref="A17:B17"/>
    <mergeCell ref="D17:E17"/>
    <mergeCell ref="A18:B18"/>
    <mergeCell ref="D18:E18"/>
    <mergeCell ref="D15:E15"/>
    <mergeCell ref="A13:B13"/>
    <mergeCell ref="D13:E13"/>
    <mergeCell ref="A11:B11"/>
    <mergeCell ref="D11:E11"/>
    <mergeCell ref="A12:B12"/>
    <mergeCell ref="D12:E12"/>
    <mergeCell ref="D6:E6"/>
    <mergeCell ref="A16:B16"/>
    <mergeCell ref="D16:E16"/>
    <mergeCell ref="A1:E1"/>
    <mergeCell ref="A2:B2"/>
    <mergeCell ref="D2:E2"/>
    <mergeCell ref="A3:B3"/>
    <mergeCell ref="D3:E3"/>
    <mergeCell ref="D8:E8"/>
    <mergeCell ref="A9:B9"/>
    <mergeCell ref="A8:B8"/>
    <mergeCell ref="A10:B10"/>
    <mergeCell ref="D4:E4"/>
    <mergeCell ref="A7:B7"/>
    <mergeCell ref="D7:E7"/>
    <mergeCell ref="D10:E10"/>
    <mergeCell ref="A5:B5"/>
    <mergeCell ref="A4:B4"/>
    <mergeCell ref="D5:E5"/>
    <mergeCell ref="A6:B6"/>
    <mergeCell ref="D9:E9"/>
    <mergeCell ref="A86:B86"/>
    <mergeCell ref="D86:E86"/>
    <mergeCell ref="A90:B90"/>
    <mergeCell ref="D90:E90"/>
    <mergeCell ref="A84:B84"/>
    <mergeCell ref="D84:E84"/>
    <mergeCell ref="A85:B85"/>
    <mergeCell ref="D85:E85"/>
    <mergeCell ref="A91:B91"/>
    <mergeCell ref="D91:E91"/>
    <mergeCell ref="A87:B87"/>
    <mergeCell ref="D87:E87"/>
    <mergeCell ref="A88:B88"/>
    <mergeCell ref="D88:E88"/>
    <mergeCell ref="A89:B89"/>
    <mergeCell ref="D89:E89"/>
  </mergeCells>
  <phoneticPr fontId="18" type="noConversion"/>
  <printOptions horizontalCentered="1" verticalCentered="1"/>
  <pageMargins left="0" right="0" top="0" bottom="0" header="0.31496062992125984" footer="0.31496062992125984"/>
  <pageSetup paperSize="9" scale="93" orientation="landscape" r:id="rId1"/>
  <headerFooter alignWithMargins="0"/>
  <rowBreaks count="9" manualBreakCount="9">
    <brk id="12" max="4" man="1"/>
    <brk id="20" max="4" man="1"/>
    <brk id="30" max="4" man="1"/>
    <brk id="40" max="4" man="1"/>
    <brk id="48" max="4" man="1"/>
    <brk id="60" max="4" man="1"/>
    <brk id="65" max="4" man="1"/>
    <brk id="73" max="4" man="1"/>
    <brk id="83"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view="pageBreakPreview" zoomScaleSheetLayoutView="100" workbookViewId="0"/>
  </sheetViews>
  <sheetFormatPr defaultRowHeight="14.25"/>
  <cols>
    <col min="1" max="1" width="64.125" customWidth="1"/>
  </cols>
  <sheetData>
    <row r="1" spans="1:1" ht="240" customHeight="1">
      <c r="A1" s="159" t="s">
        <v>515</v>
      </c>
    </row>
  </sheetData>
  <phoneticPr fontId="18" type="noConversion"/>
  <printOptions horizontalCentered="1" verticalCentered="1"/>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8"/>
  <sheetViews>
    <sheetView tabSelected="1" view="pageBreakPreview" zoomScaleSheetLayoutView="100" workbookViewId="0"/>
  </sheetViews>
  <sheetFormatPr defaultColWidth="9.125" defaultRowHeight="14.25"/>
  <cols>
    <col min="1" max="1" width="8.625" style="14" customWidth="1"/>
    <col min="2" max="2" width="25.625" style="7" customWidth="1"/>
    <col min="3" max="8" width="8.625" style="7" customWidth="1"/>
    <col min="9" max="9" width="25.625" style="7" customWidth="1"/>
    <col min="10" max="10" width="8.625" style="7" customWidth="1"/>
    <col min="11" max="16384" width="9.125" style="7"/>
  </cols>
  <sheetData>
    <row r="1" spans="1:11" s="3" customFormat="1" ht="47.25" customHeight="1">
      <c r="A1" s="427"/>
      <c r="B1" s="427"/>
      <c r="C1" s="427"/>
      <c r="D1" s="427"/>
      <c r="E1" s="427"/>
      <c r="F1" s="427"/>
      <c r="G1" s="427"/>
      <c r="H1" s="427"/>
      <c r="I1" s="427"/>
      <c r="J1" s="427"/>
      <c r="K1" s="6"/>
    </row>
    <row r="2" spans="1:11" ht="25.5" customHeight="1">
      <c r="A2" s="428" t="s">
        <v>202</v>
      </c>
      <c r="B2" s="428"/>
      <c r="C2" s="428"/>
      <c r="D2" s="428"/>
      <c r="E2" s="428"/>
      <c r="F2" s="428"/>
      <c r="G2" s="428"/>
      <c r="H2" s="428"/>
      <c r="I2" s="428"/>
      <c r="J2" s="428"/>
    </row>
    <row r="3" spans="1:11" ht="16.5" customHeight="1">
      <c r="A3" s="428" t="s">
        <v>101</v>
      </c>
      <c r="B3" s="428"/>
      <c r="C3" s="428"/>
      <c r="D3" s="428"/>
      <c r="E3" s="428"/>
      <c r="F3" s="428"/>
      <c r="G3" s="428"/>
      <c r="H3" s="428"/>
      <c r="I3" s="428"/>
      <c r="J3" s="428"/>
    </row>
    <row r="4" spans="1:11" ht="16.5" customHeight="1">
      <c r="A4" s="428" t="s">
        <v>654</v>
      </c>
      <c r="B4" s="428"/>
      <c r="C4" s="428"/>
      <c r="D4" s="428"/>
      <c r="E4" s="428"/>
      <c r="F4" s="428"/>
      <c r="G4" s="428"/>
      <c r="H4" s="428"/>
      <c r="I4" s="428"/>
      <c r="J4" s="428"/>
    </row>
    <row r="5" spans="1:11" ht="15.6" customHeight="1">
      <c r="A5" s="426" t="s">
        <v>203</v>
      </c>
      <c r="B5" s="426"/>
      <c r="C5" s="426"/>
      <c r="D5" s="426"/>
      <c r="E5" s="426"/>
      <c r="F5" s="426"/>
      <c r="G5" s="426"/>
      <c r="H5" s="426"/>
      <c r="I5" s="426"/>
      <c r="J5" s="426"/>
    </row>
    <row r="6" spans="1:11" ht="15.75" customHeight="1">
      <c r="A6" s="426" t="s">
        <v>414</v>
      </c>
      <c r="B6" s="426"/>
      <c r="C6" s="426"/>
      <c r="D6" s="426"/>
      <c r="E6" s="426"/>
      <c r="F6" s="426"/>
      <c r="G6" s="426"/>
      <c r="H6" s="426"/>
      <c r="I6" s="426"/>
      <c r="J6" s="426"/>
    </row>
    <row r="7" spans="1:11" ht="15.75" customHeight="1">
      <c r="A7" s="426" t="s">
        <v>655</v>
      </c>
      <c r="B7" s="426"/>
      <c r="C7" s="426"/>
      <c r="D7" s="426"/>
      <c r="E7" s="426"/>
      <c r="F7" s="426"/>
      <c r="G7" s="426"/>
      <c r="H7" s="426"/>
      <c r="I7" s="426"/>
      <c r="J7" s="426"/>
    </row>
    <row r="8" spans="1:11" ht="15.75">
      <c r="A8" s="432" t="s">
        <v>658</v>
      </c>
      <c r="B8" s="432"/>
      <c r="C8" s="433">
        <v>2017</v>
      </c>
      <c r="D8" s="433"/>
      <c r="E8" s="433"/>
      <c r="F8" s="433"/>
      <c r="G8" s="433"/>
      <c r="H8" s="433"/>
      <c r="I8" s="434" t="s">
        <v>216</v>
      </c>
      <c r="J8" s="434"/>
    </row>
    <row r="9" spans="1:11" customFormat="1" ht="23.25" customHeight="1">
      <c r="A9" s="435" t="s">
        <v>442</v>
      </c>
      <c r="B9" s="438" t="s">
        <v>210</v>
      </c>
      <c r="C9" s="441" t="s">
        <v>443</v>
      </c>
      <c r="D9" s="442"/>
      <c r="E9" s="441" t="s">
        <v>205</v>
      </c>
      <c r="F9" s="441"/>
      <c r="G9" s="441" t="s">
        <v>206</v>
      </c>
      <c r="H9" s="441"/>
      <c r="I9" s="441" t="s">
        <v>215</v>
      </c>
      <c r="J9" s="441"/>
    </row>
    <row r="10" spans="1:11" customFormat="1" ht="27" customHeight="1">
      <c r="A10" s="436"/>
      <c r="B10" s="439"/>
      <c r="C10" s="443" t="s">
        <v>207</v>
      </c>
      <c r="D10" s="443"/>
      <c r="E10" s="446" t="s">
        <v>208</v>
      </c>
      <c r="F10" s="446"/>
      <c r="G10" s="446" t="s">
        <v>209</v>
      </c>
      <c r="H10" s="446"/>
      <c r="I10" s="444"/>
      <c r="J10" s="444"/>
    </row>
    <row r="11" spans="1:11" customFormat="1" ht="16.5" customHeight="1">
      <c r="A11" s="436"/>
      <c r="B11" s="439"/>
      <c r="C11" s="289" t="s">
        <v>211</v>
      </c>
      <c r="D11" s="289" t="s">
        <v>212</v>
      </c>
      <c r="E11" s="289" t="s">
        <v>211</v>
      </c>
      <c r="F11" s="289" t="s">
        <v>212</v>
      </c>
      <c r="G11" s="289" t="s">
        <v>211</v>
      </c>
      <c r="H11" s="289" t="s">
        <v>212</v>
      </c>
      <c r="I11" s="444"/>
      <c r="J11" s="444"/>
    </row>
    <row r="12" spans="1:11" customFormat="1" ht="16.5" customHeight="1">
      <c r="A12" s="437"/>
      <c r="B12" s="440"/>
      <c r="C12" s="57" t="s">
        <v>213</v>
      </c>
      <c r="D12" s="291" t="s">
        <v>214</v>
      </c>
      <c r="E12" s="291" t="s">
        <v>213</v>
      </c>
      <c r="F12" s="291" t="s">
        <v>214</v>
      </c>
      <c r="G12" s="291" t="s">
        <v>213</v>
      </c>
      <c r="H12" s="291" t="s">
        <v>214</v>
      </c>
      <c r="I12" s="445"/>
      <c r="J12" s="445"/>
    </row>
    <row r="13" spans="1:11" customFormat="1" ht="57" customHeight="1" thickBot="1">
      <c r="A13" s="54">
        <v>45</v>
      </c>
      <c r="B13" s="58" t="s">
        <v>533</v>
      </c>
      <c r="C13" s="79">
        <f t="shared" ref="C13:D15" si="0">G13+E13</f>
        <v>20030</v>
      </c>
      <c r="D13" s="79">
        <f t="shared" si="0"/>
        <v>623</v>
      </c>
      <c r="E13" s="51">
        <v>18037</v>
      </c>
      <c r="F13" s="51">
        <v>171</v>
      </c>
      <c r="G13" s="51">
        <v>1993</v>
      </c>
      <c r="H13" s="51">
        <v>452</v>
      </c>
      <c r="I13" s="447" t="s">
        <v>538</v>
      </c>
      <c r="J13" s="447"/>
    </row>
    <row r="14" spans="1:11" customFormat="1" ht="57" customHeight="1" thickBot="1">
      <c r="A14" s="56">
        <v>46</v>
      </c>
      <c r="B14" s="59" t="s">
        <v>534</v>
      </c>
      <c r="C14" s="80">
        <f t="shared" si="0"/>
        <v>32597</v>
      </c>
      <c r="D14" s="80">
        <f t="shared" si="0"/>
        <v>1030</v>
      </c>
      <c r="E14" s="52">
        <v>30252</v>
      </c>
      <c r="F14" s="52">
        <v>478</v>
      </c>
      <c r="G14" s="52">
        <v>2345</v>
      </c>
      <c r="H14" s="52">
        <v>552</v>
      </c>
      <c r="I14" s="425" t="s">
        <v>537</v>
      </c>
      <c r="J14" s="425"/>
    </row>
    <row r="15" spans="1:11" customFormat="1" ht="57" customHeight="1">
      <c r="A15" s="55">
        <v>47</v>
      </c>
      <c r="B15" s="67" t="s">
        <v>535</v>
      </c>
      <c r="C15" s="81">
        <f t="shared" si="0"/>
        <v>135379</v>
      </c>
      <c r="D15" s="81">
        <f t="shared" si="0"/>
        <v>9381</v>
      </c>
      <c r="E15" s="53">
        <v>107673</v>
      </c>
      <c r="F15" s="53">
        <v>2045</v>
      </c>
      <c r="G15" s="53">
        <v>27706</v>
      </c>
      <c r="H15" s="53">
        <v>7336</v>
      </c>
      <c r="I15" s="429" t="s">
        <v>536</v>
      </c>
      <c r="J15" s="429"/>
    </row>
    <row r="16" spans="1:11" customFormat="1" ht="57" customHeight="1">
      <c r="A16" s="430" t="s">
        <v>207</v>
      </c>
      <c r="B16" s="430"/>
      <c r="C16" s="296">
        <f t="shared" ref="C16:D16" si="1">G16+E16</f>
        <v>188006</v>
      </c>
      <c r="D16" s="296">
        <f t="shared" si="1"/>
        <v>11034</v>
      </c>
      <c r="E16" s="296">
        <f>SUM(E13:E15)</f>
        <v>155962</v>
      </c>
      <c r="F16" s="296">
        <f>SUM(F13:F15)</f>
        <v>2694</v>
      </c>
      <c r="G16" s="296">
        <f>SUM(G13:G15)</f>
        <v>32044</v>
      </c>
      <c r="H16" s="296">
        <f>SUM(H13:H15)</f>
        <v>8340</v>
      </c>
      <c r="I16" s="431" t="s">
        <v>204</v>
      </c>
      <c r="J16" s="431"/>
    </row>
    <row r="17" spans="3:8">
      <c r="C17" s="82"/>
      <c r="D17" s="82"/>
    </row>
    <row r="18" spans="3:8">
      <c r="C18" s="143"/>
      <c r="D18" s="143"/>
      <c r="E18" s="143"/>
      <c r="F18" s="143"/>
      <c r="G18" s="143"/>
      <c r="H18" s="143"/>
    </row>
  </sheetData>
  <mergeCells count="23">
    <mergeCell ref="I15:J15"/>
    <mergeCell ref="A16:B16"/>
    <mergeCell ref="I16:J16"/>
    <mergeCell ref="A7:J7"/>
    <mergeCell ref="A8:B8"/>
    <mergeCell ref="C8:H8"/>
    <mergeCell ref="I8:J8"/>
    <mergeCell ref="A9:A12"/>
    <mergeCell ref="B9:B12"/>
    <mergeCell ref="C9:D10"/>
    <mergeCell ref="E9:F9"/>
    <mergeCell ref="G9:H9"/>
    <mergeCell ref="I9:J12"/>
    <mergeCell ref="E10:F10"/>
    <mergeCell ref="G10:H10"/>
    <mergeCell ref="I13:J13"/>
    <mergeCell ref="I14:J14"/>
    <mergeCell ref="A6:J6"/>
    <mergeCell ref="A1:J1"/>
    <mergeCell ref="A2:J2"/>
    <mergeCell ref="A3:J3"/>
    <mergeCell ref="A4:J4"/>
    <mergeCell ref="A5:J5"/>
  </mergeCells>
  <printOptions horizontalCentered="1" verticalCentered="1"/>
  <pageMargins left="0" right="0" top="0" bottom="0"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Wholesale And Retail Trsde Statistics 2017</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تجارة الجملة والتجزئة 2017 
</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2019-01-01T18:00:00+00:00</PublishingStartDate>
    <Visible xmlns="b1657202-86a7-46c3-ba71-02bb0da5a392">true</Visible>
    <ArabicTitle xmlns="b1657202-86a7-46c3-ba71-02bb0da5a392">النشرة السنوية لإحصاءات تجارة الجملة والتجزئة 2017 
</ArabicTitle>
    <DocumentDescription0 xmlns="423524d6-f9d7-4b47-aadf-7b8f6888b7b0">The Annual Bulletin Of Wholesale And Retail Trsde Statistics 2017</DocumentDescription0>
    <DocPeriodicity xmlns="423524d6-f9d7-4b47-aadf-7b8f6888b7b0">Annual</DocPeriodicity>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5D6DFC-D825-4103-8926-C2F94B63F171}">
  <ds:schemaRefs>
    <ds:schemaRef ds:uri="http://schemas.microsoft.com/sharepoint/v3/contenttype/forms"/>
  </ds:schemaRefs>
</ds:datastoreItem>
</file>

<file path=customXml/itemProps2.xml><?xml version="1.0" encoding="utf-8"?>
<ds:datastoreItem xmlns:ds="http://schemas.openxmlformats.org/officeDocument/2006/customXml" ds:itemID="{33EBF5CA-B745-42D7-928B-CFFD055C04D2}">
  <ds:schemaRefs>
    <ds:schemaRef ds:uri="http://purl.org/dc/dcmitype/"/>
    <ds:schemaRef ds:uri="http://www.w3.org/XML/1998/namespace"/>
    <ds:schemaRef ds:uri="http://schemas.microsoft.com/office/infopath/2007/PartnerControls"/>
    <ds:schemaRef ds:uri="http://purl.org/dc/terms/"/>
    <ds:schemaRef ds:uri="http://schemas.microsoft.com/office/2006/documentManagement/types"/>
    <ds:schemaRef ds:uri="http://schemas.microsoft.com/sharepoint/v3"/>
    <ds:schemaRef ds:uri="http://schemas.openxmlformats.org/package/2006/metadata/core-properties"/>
    <ds:schemaRef ds:uri="b1657202-86a7-46c3-ba71-02bb0da5a392"/>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2167B854-1EA2-4199-9D7B-0F78225D93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76</vt:i4>
      </vt:variant>
    </vt:vector>
  </HeadingPairs>
  <TitlesOfParts>
    <vt:vector size="131" baseType="lpstr">
      <vt:lpstr>Sheet1</vt:lpstr>
      <vt:lpstr>first</vt:lpstr>
      <vt:lpstr>Preface</vt:lpstr>
      <vt:lpstr>Index  </vt:lpstr>
      <vt:lpstr>Introduction </vt:lpstr>
      <vt:lpstr>Data </vt:lpstr>
      <vt:lpstr>Concepts </vt:lpstr>
      <vt:lpstr>CH1</vt:lpstr>
      <vt:lpstr>1 </vt:lpstr>
      <vt:lpstr>2</vt:lpstr>
      <vt:lpstr>CH2</vt:lpstr>
      <vt:lpstr>3</vt:lpstr>
      <vt:lpstr>4</vt:lpstr>
      <vt:lpstr>5</vt:lpstr>
      <vt:lpstr>6</vt:lpstr>
      <vt:lpstr>7</vt:lpstr>
      <vt:lpstr>8</vt:lpstr>
      <vt:lpstr>9</vt:lpstr>
      <vt:lpstr>10</vt:lpstr>
      <vt:lpstr>11</vt:lpstr>
      <vt:lpstr>12</vt:lpstr>
      <vt:lpstr>13</vt:lpstr>
      <vt:lpstr>14</vt:lpstr>
      <vt:lpstr>15</vt:lpstr>
      <vt:lpstr>16</vt:lpstr>
      <vt:lpstr>CH3</vt:lpstr>
      <vt:lpstr>17</vt:lpstr>
      <vt:lpstr>18</vt:lpstr>
      <vt:lpstr>19</vt:lpstr>
      <vt:lpstr>20</vt:lpstr>
      <vt:lpstr>21</vt:lpstr>
      <vt:lpstr>22</vt:lpstr>
      <vt:lpstr>23</vt:lpstr>
      <vt:lpstr>24</vt:lpstr>
      <vt:lpstr>25</vt:lpstr>
      <vt:lpstr>26</vt:lpstr>
      <vt:lpstr>27</vt:lpstr>
      <vt:lpstr>28</vt:lpstr>
      <vt:lpstr>29</vt:lpstr>
      <vt:lpstr>30</vt:lpstr>
      <vt:lpstr>CH4</vt:lpstr>
      <vt:lpstr>31</vt:lpstr>
      <vt:lpstr>32</vt:lpstr>
      <vt:lpstr>33</vt:lpstr>
      <vt:lpstr>34</vt:lpstr>
      <vt:lpstr>35</vt:lpstr>
      <vt:lpstr>36</vt:lpstr>
      <vt:lpstr>37</vt:lpstr>
      <vt:lpstr>38</vt:lpstr>
      <vt:lpstr>39</vt:lpstr>
      <vt:lpstr>40</vt:lpstr>
      <vt:lpstr>41</vt:lpstr>
      <vt:lpstr>42</vt:lpstr>
      <vt:lpstr>43</vt:lpstr>
      <vt:lpstr>44</vt:lpstr>
      <vt:lpstr>'1 '!Print_Area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'5'!Print_Area</vt:lpstr>
      <vt:lpstr>'6'!Print_Area</vt:lpstr>
      <vt:lpstr>'7'!Print_Area</vt:lpstr>
      <vt:lpstr>'8'!Print_Area</vt:lpstr>
      <vt:lpstr>'9'!Print_Area</vt:lpstr>
      <vt:lpstr>'CH1'!Print_Area</vt:lpstr>
      <vt:lpstr>'CH2'!Print_Area</vt:lpstr>
      <vt:lpstr>'CH3'!Print_Area</vt:lpstr>
      <vt:lpstr>'CH4'!Print_Area</vt:lpstr>
      <vt:lpstr>'Concepts '!Print_Area</vt:lpstr>
      <vt:lpstr>'Data '!Print_Area</vt:lpstr>
      <vt:lpstr>first!Print_Area</vt:lpstr>
      <vt:lpstr>'Index  '!Print_Area</vt:lpstr>
      <vt:lpstr>'Introduction '!Print_Area</vt:lpstr>
      <vt:lpstr>Preface!Print_Area</vt:lpstr>
      <vt:lpstr>'11'!Print_Titles</vt:lpstr>
      <vt:lpstr>'14'!Print_Titles</vt:lpstr>
      <vt:lpstr>'16'!Print_Titles</vt:lpstr>
      <vt:lpstr>'18'!Print_Titles</vt:lpstr>
      <vt:lpstr>'2'!Print_Titles</vt:lpstr>
      <vt:lpstr>'20'!Print_Titles</vt:lpstr>
      <vt:lpstr>'23'!Print_Titles</vt:lpstr>
      <vt:lpstr>'25'!Print_Titles</vt:lpstr>
      <vt:lpstr>'28'!Print_Titles</vt:lpstr>
      <vt:lpstr>'30'!Print_Titles</vt:lpstr>
      <vt:lpstr>'32'!Print_Titles</vt:lpstr>
      <vt:lpstr>'34'!Print_Titles</vt:lpstr>
      <vt:lpstr>'37'!Print_Titles</vt:lpstr>
      <vt:lpstr>'39'!Print_Titles</vt:lpstr>
      <vt:lpstr>'4'!Print_Titles</vt:lpstr>
      <vt:lpstr>'42'!Print_Titles</vt:lpstr>
      <vt:lpstr>'44'!Print_Titles</vt:lpstr>
      <vt:lpstr>'6'!Print_Titles</vt:lpstr>
      <vt:lpstr>'9'!Print_Titles</vt:lpstr>
      <vt:lpstr>'Concepts '!Print_Titles</vt:lpstr>
      <vt:lpstr>'Data '!Print_Titles</vt:lpstr>
      <vt:lpstr>'Index  '!Print_Titles</vt:lpstr>
      <vt:lpstr>'Introduction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Wholesale And Retail Trsde Statistics 2017</dc:title>
  <dc:creator>mszaher</dc:creator>
  <cp:keywords/>
  <cp:lastModifiedBy>Fatma Khalaf Ali Alboainian</cp:lastModifiedBy>
  <cp:lastPrinted>2018-12-31T08:37:22Z</cp:lastPrinted>
  <dcterms:created xsi:type="dcterms:W3CDTF">2010-03-02T06:26:07Z</dcterms:created>
  <dcterms:modified xsi:type="dcterms:W3CDTF">2018-12-31T08:37:34Z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DisplayOnHP">
    <vt:bool>true</vt:bool>
  </property>
  <property fmtid="{D5CDD505-2E9C-101B-9397-08002B2CF9AE}" pid="5" name="CategoryDescription">
    <vt:lpwstr>The Annual Bulletin Of Wholesale And Retail Trsde Statistics 2017</vt:lpwstr>
  </property>
</Properties>
</file>